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10_mentes\munka-dokuments\ipark\etlapok\2026\"/>
    </mc:Choice>
  </mc:AlternateContent>
  <bookViews>
    <workbookView xWindow="0" yWindow="0" windowWidth="28800" windowHeight="1233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Munka1!$A$1:$K$41</definedName>
  </definedNames>
  <calcPr calcId="162913"/>
</workbook>
</file>

<file path=xl/calcChain.xml><?xml version="1.0" encoding="utf-8"?>
<calcChain xmlns="http://schemas.openxmlformats.org/spreadsheetml/2006/main">
  <c r="K29" i="1" l="1"/>
  <c r="E29" i="1"/>
  <c r="C29" i="1"/>
  <c r="G22" i="1"/>
  <c r="C22" i="1"/>
  <c r="K20" i="1"/>
  <c r="I20" i="1"/>
  <c r="C20" i="1"/>
  <c r="K18" i="1"/>
  <c r="I18" i="1"/>
  <c r="G18" i="1"/>
  <c r="E18" i="1"/>
  <c r="C18" i="1"/>
  <c r="K15" i="1" l="1"/>
  <c r="I15" i="1"/>
  <c r="E15" i="1"/>
  <c r="C15" i="1"/>
  <c r="J45" i="1" l="1"/>
  <c r="H45" i="1"/>
  <c r="F45" i="1"/>
  <c r="D45" i="1"/>
  <c r="B45" i="1"/>
  <c r="A92" i="1" l="1"/>
  <c r="A89" i="1"/>
  <c r="K86" i="1"/>
  <c r="K87" i="1" s="1"/>
  <c r="K83" i="1"/>
  <c r="K80" i="1"/>
  <c r="K81" i="1" s="1"/>
  <c r="K77" i="1"/>
  <c r="K78" i="1" s="1"/>
  <c r="K75" i="1"/>
  <c r="K76" i="1" s="1"/>
  <c r="K73" i="1"/>
  <c r="K74" i="1" s="1"/>
  <c r="K70" i="1"/>
  <c r="K71" i="1" s="1"/>
  <c r="K68" i="1"/>
  <c r="K69" i="1" s="1"/>
  <c r="K66" i="1"/>
  <c r="K67" i="1" s="1"/>
  <c r="K63" i="1"/>
  <c r="K64" i="1" s="1"/>
  <c r="K60" i="1"/>
  <c r="K61" i="1" s="1"/>
  <c r="K58" i="1"/>
  <c r="K59" i="1" s="1"/>
  <c r="K56" i="1"/>
  <c r="K57" i="1" s="1"/>
  <c r="K53" i="1"/>
  <c r="K54" i="1" s="1"/>
  <c r="K51" i="1"/>
  <c r="K52" i="1" s="1"/>
  <c r="K49" i="1"/>
  <c r="K50" i="1" s="1"/>
  <c r="K47" i="1"/>
  <c r="K48" i="1" s="1"/>
  <c r="I86" i="1"/>
  <c r="I87" i="1" s="1"/>
  <c r="G86" i="1"/>
  <c r="G87" i="1" s="1"/>
  <c r="I83" i="1"/>
  <c r="G83" i="1"/>
  <c r="I80" i="1"/>
  <c r="I81" i="1" s="1"/>
  <c r="G80" i="1"/>
  <c r="G81" i="1" s="1"/>
  <c r="I77" i="1"/>
  <c r="I78" i="1" s="1"/>
  <c r="G77" i="1"/>
  <c r="G78" i="1" s="1"/>
  <c r="I75" i="1"/>
  <c r="I76" i="1" s="1"/>
  <c r="G75" i="1"/>
  <c r="G76" i="1" s="1"/>
  <c r="I73" i="1"/>
  <c r="I74" i="1" s="1"/>
  <c r="G73" i="1"/>
  <c r="G74" i="1" s="1"/>
  <c r="I70" i="1"/>
  <c r="I71" i="1" s="1"/>
  <c r="G70" i="1"/>
  <c r="G71" i="1" s="1"/>
  <c r="I68" i="1"/>
  <c r="I69" i="1" s="1"/>
  <c r="G68" i="1"/>
  <c r="G69" i="1" s="1"/>
  <c r="I66" i="1"/>
  <c r="I67" i="1" s="1"/>
  <c r="G66" i="1"/>
  <c r="G67" i="1" s="1"/>
  <c r="I63" i="1"/>
  <c r="I64" i="1" s="1"/>
  <c r="G63" i="1"/>
  <c r="G64" i="1" s="1"/>
  <c r="I60" i="1"/>
  <c r="I61" i="1" s="1"/>
  <c r="G60" i="1"/>
  <c r="G61" i="1" s="1"/>
  <c r="I58" i="1"/>
  <c r="I59" i="1" s="1"/>
  <c r="G58" i="1"/>
  <c r="G59" i="1" s="1"/>
  <c r="I56" i="1"/>
  <c r="I57" i="1" s="1"/>
  <c r="G56" i="1"/>
  <c r="G57" i="1" s="1"/>
  <c r="I53" i="1"/>
  <c r="I54" i="1" s="1"/>
  <c r="G53" i="1"/>
  <c r="G54" i="1" s="1"/>
  <c r="I51" i="1"/>
  <c r="I52" i="1" s="1"/>
  <c r="G51" i="1"/>
  <c r="G52" i="1" s="1"/>
  <c r="I49" i="1"/>
  <c r="I50" i="1" s="1"/>
  <c r="G49" i="1"/>
  <c r="G50" i="1" s="1"/>
  <c r="I47" i="1"/>
  <c r="I48" i="1" s="1"/>
  <c r="G47" i="1"/>
  <c r="G48" i="1" s="1"/>
  <c r="E86" i="1"/>
  <c r="E87" i="1" s="1"/>
  <c r="E83" i="1"/>
  <c r="E80" i="1"/>
  <c r="E81" i="1" s="1"/>
  <c r="E77" i="1"/>
  <c r="E78" i="1" s="1"/>
  <c r="E75" i="1"/>
  <c r="E76" i="1" s="1"/>
  <c r="E73" i="1"/>
  <c r="E74" i="1" s="1"/>
  <c r="E70" i="1"/>
  <c r="E71" i="1" s="1"/>
  <c r="E68" i="1"/>
  <c r="E69" i="1" s="1"/>
  <c r="E66" i="1"/>
  <c r="E67" i="1" s="1"/>
  <c r="E63" i="1"/>
  <c r="E64" i="1" s="1"/>
  <c r="E60" i="1"/>
  <c r="E61" i="1" s="1"/>
  <c r="E58" i="1"/>
  <c r="E59" i="1" s="1"/>
  <c r="E56" i="1"/>
  <c r="E57" i="1" s="1"/>
  <c r="E53" i="1"/>
  <c r="E54" i="1" s="1"/>
  <c r="E51" i="1"/>
  <c r="E52" i="1" s="1"/>
  <c r="E49" i="1"/>
  <c r="E50" i="1" s="1"/>
  <c r="E47" i="1"/>
  <c r="E48" i="1" s="1"/>
  <c r="C86" i="1"/>
  <c r="C87" i="1" s="1"/>
  <c r="C83" i="1"/>
  <c r="C80" i="1"/>
  <c r="C81" i="1" s="1"/>
  <c r="C77" i="1"/>
  <c r="C78" i="1" s="1"/>
  <c r="C75" i="1"/>
  <c r="C76" i="1" s="1"/>
  <c r="C73" i="1"/>
  <c r="C74" i="1" s="1"/>
  <c r="C70" i="1"/>
  <c r="C71" i="1" s="1"/>
  <c r="C68" i="1"/>
  <c r="C69" i="1" s="1"/>
  <c r="C66" i="1"/>
  <c r="C67" i="1" s="1"/>
  <c r="C63" i="1"/>
  <c r="C64" i="1" s="1"/>
  <c r="C60" i="1"/>
  <c r="C61" i="1" s="1"/>
  <c r="C58" i="1"/>
  <c r="C59" i="1" s="1"/>
  <c r="C56" i="1"/>
  <c r="C57" i="1" s="1"/>
  <c r="C53" i="1"/>
  <c r="C54" i="1" s="1"/>
  <c r="C51" i="1"/>
  <c r="C52" i="1" s="1"/>
  <c r="C49" i="1"/>
  <c r="C50" i="1" s="1"/>
  <c r="C47" i="1"/>
  <c r="C48" i="1" s="1"/>
  <c r="A45" i="1"/>
  <c r="J92" i="1"/>
  <c r="J90" i="1"/>
  <c r="J89" i="1"/>
  <c r="J86" i="1"/>
  <c r="J83" i="1"/>
  <c r="J80" i="1"/>
  <c r="J77" i="1"/>
  <c r="J75" i="1"/>
  <c r="J73" i="1"/>
  <c r="J70" i="1"/>
  <c r="J68" i="1"/>
  <c r="J66" i="1"/>
  <c r="J63" i="1"/>
  <c r="J60" i="1"/>
  <c r="J58" i="1"/>
  <c r="J56" i="1"/>
  <c r="H92" i="1"/>
  <c r="H90" i="1"/>
  <c r="H89" i="1"/>
  <c r="H86" i="1"/>
  <c r="H83" i="1"/>
  <c r="H80" i="1"/>
  <c r="H77" i="1"/>
  <c r="H75" i="1"/>
  <c r="H73" i="1"/>
  <c r="H70" i="1"/>
  <c r="H68" i="1"/>
  <c r="H66" i="1"/>
  <c r="H63" i="1"/>
  <c r="H60" i="1"/>
  <c r="H58" i="1"/>
  <c r="H56" i="1"/>
  <c r="F93" i="1"/>
  <c r="F92" i="1"/>
  <c r="F90" i="1"/>
  <c r="F89" i="1"/>
  <c r="F86" i="1"/>
  <c r="F83" i="1"/>
  <c r="F80" i="1"/>
  <c r="F77" i="1"/>
  <c r="F75" i="1"/>
  <c r="F73" i="1"/>
  <c r="F70" i="1"/>
  <c r="F68" i="1"/>
  <c r="F66" i="1"/>
  <c r="F63" i="1"/>
  <c r="F60" i="1"/>
  <c r="F58" i="1"/>
  <c r="F56" i="1"/>
  <c r="D93" i="1"/>
  <c r="D92" i="1"/>
  <c r="D90" i="1"/>
  <c r="D89" i="1"/>
  <c r="D86" i="1"/>
  <c r="D83" i="1"/>
  <c r="D80" i="1"/>
  <c r="D77" i="1"/>
  <c r="D75" i="1"/>
  <c r="D73" i="1"/>
  <c r="D70" i="1"/>
  <c r="D68" i="1"/>
  <c r="D66" i="1"/>
  <c r="D63" i="1"/>
  <c r="D60" i="1"/>
  <c r="D58" i="1"/>
  <c r="D56" i="1"/>
  <c r="B93" i="1"/>
  <c r="B92" i="1"/>
  <c r="B90" i="1"/>
  <c r="B89" i="1"/>
  <c r="B86" i="1"/>
  <c r="B83" i="1"/>
  <c r="B80" i="1"/>
  <c r="B77" i="1"/>
  <c r="B75" i="1"/>
  <c r="B73" i="1"/>
  <c r="B70" i="1"/>
  <c r="B68" i="1"/>
  <c r="B66" i="1"/>
  <c r="B63" i="1"/>
  <c r="B60" i="1"/>
  <c r="B58" i="1"/>
  <c r="B56" i="1"/>
  <c r="J51" i="1"/>
  <c r="J47" i="1"/>
  <c r="H51" i="1"/>
  <c r="H47" i="1"/>
  <c r="F51" i="1"/>
  <c r="F47" i="1"/>
  <c r="D51" i="1"/>
  <c r="D47" i="1"/>
  <c r="B51" i="1"/>
  <c r="B47" i="1"/>
</calcChain>
</file>

<file path=xl/sharedStrings.xml><?xml version="1.0" encoding="utf-8"?>
<sst xmlns="http://schemas.openxmlformats.org/spreadsheetml/2006/main" count="168" uniqueCount="94">
  <si>
    <t>L1CS</t>
  </si>
  <si>
    <t>L1T</t>
  </si>
  <si>
    <t>L2CS</t>
  </si>
  <si>
    <t>L2T</t>
  </si>
  <si>
    <t>LEVES</t>
  </si>
  <si>
    <t>FZ</t>
  </si>
  <si>
    <t>FELT1</t>
  </si>
  <si>
    <t>FELT2</t>
  </si>
  <si>
    <t>F1</t>
  </si>
  <si>
    <t>F2</t>
  </si>
  <si>
    <t>F3</t>
  </si>
  <si>
    <t>FŐÉTEL</t>
  </si>
  <si>
    <t>F4</t>
  </si>
  <si>
    <t>F5</t>
  </si>
  <si>
    <t>F6</t>
  </si>
  <si>
    <t>FRISSENSÜLT</t>
  </si>
  <si>
    <t>F7</t>
  </si>
  <si>
    <t>S</t>
  </si>
  <si>
    <t>NAPI saláta ár/kg</t>
  </si>
  <si>
    <t>D</t>
  </si>
  <si>
    <t>Főtt tojás</t>
  </si>
  <si>
    <t>K</t>
  </si>
  <si>
    <t>AD/ZN</t>
  </si>
  <si>
    <t>RIZS / SÜLT burgonya / PÁROLT zöldség</t>
  </si>
  <si>
    <t>ÁR/dbz</t>
  </si>
  <si>
    <r>
      <rPr>
        <sz val="11"/>
        <color theme="1"/>
        <rFont val="Estrangelo Edessa"/>
        <charset val="238"/>
      </rPr>
      <t>Heti ételkínálat – iPARK Étterem és KÁVÉZÓ</t>
    </r>
    <r>
      <rPr>
        <b/>
        <sz val="11"/>
        <color theme="1"/>
        <rFont val="Estrangelo Edessa"/>
        <charset val="238"/>
      </rPr>
      <t xml:space="preserve"> </t>
    </r>
    <r>
      <rPr>
        <sz val="11"/>
        <color theme="1"/>
        <rFont val="Estrangelo Edessa"/>
        <charset val="238"/>
      </rPr>
      <t>–</t>
    </r>
    <r>
      <rPr>
        <b/>
        <sz val="11"/>
        <color theme="1"/>
        <rFont val="Estrangelo Edessa"/>
        <charset val="238"/>
      </rPr>
      <t xml:space="preserve"> HELYBENFOGYASZTÁS</t>
    </r>
  </si>
  <si>
    <r>
      <rPr>
        <sz val="11"/>
        <color theme="1"/>
        <rFont val="Estrangelo Edessa"/>
        <charset val="238"/>
      </rPr>
      <t>Heti ételkínálat – iPARK Étterem és KÁVÉZÓ</t>
    </r>
    <r>
      <rPr>
        <b/>
        <sz val="11"/>
        <color theme="1"/>
        <rFont val="Estrangelo Edessa"/>
        <charset val="238"/>
      </rPr>
      <t xml:space="preserve"> </t>
    </r>
    <r>
      <rPr>
        <sz val="11"/>
        <color theme="1"/>
        <rFont val="Estrangelo Edessa"/>
        <charset val="238"/>
      </rPr>
      <t>–</t>
    </r>
    <r>
      <rPr>
        <b/>
        <sz val="11"/>
        <color theme="1"/>
        <rFont val="Estrangelo Edessa"/>
        <charset val="238"/>
      </rPr>
      <t xml:space="preserve"> HÁZHOZSZÁLLÍTÁS</t>
    </r>
  </si>
  <si>
    <t>FŐZELÉK</t>
  </si>
  <si>
    <t>KÖRET</t>
  </si>
  <si>
    <t>VEGÁN</t>
  </si>
  <si>
    <t>SALÁTA</t>
  </si>
  <si>
    <t>DESSZERT</t>
  </si>
  <si>
    <t>MENÜ 1.</t>
  </si>
  <si>
    <t>MENÜ 2.</t>
  </si>
  <si>
    <t xml:space="preserve">Ipark Étterem és Kávézó – 1044 Budapest, Ipari park u. 10. • Telefon: +36 30 7100388 • Email: iparkdailydeli@gmail.com </t>
  </si>
  <si>
    <t>Nyitva: 7:00–15:00 • Kiszállítás: 10:00–14:00 • Csomagolás: 100 Ft/étel • Rendelési limit: 1500 Ft • Reggeli: 7:00–10:00 • Ebéd: 9:30–14:30</t>
  </si>
  <si>
    <t xml:space="preserve">Ipark Étterem és Kávézó – 1044 Budapest, Ipari park u. 10. • Telefon: +36 30 871 0388 • Email: iparkdailydeli@gmail.com </t>
  </si>
  <si>
    <t>Gödöllői csirkecomb + burgonyapüré</t>
  </si>
  <si>
    <t>iPark PÁSZTORTARHONYA</t>
  </si>
  <si>
    <t>Rostonsült csirkemell        100 g</t>
  </si>
  <si>
    <t>Fasírozott</t>
  </si>
  <si>
    <t>Rántott csirkemell     100 g</t>
  </si>
  <si>
    <t>Rátott párizsi</t>
  </si>
  <si>
    <t>27. HÉT</t>
  </si>
  <si>
    <t>HÉTFŐ 06. 29.</t>
  </si>
  <si>
    <t>KEDD 06. 30.</t>
  </si>
  <si>
    <t>SZERDA 07. 01.</t>
  </si>
  <si>
    <t>CSÜTÖRTÖK 07.02.</t>
  </si>
  <si>
    <t>PÉNTEK 07. 03.</t>
  </si>
  <si>
    <t>Kolbászos-tejfölös burgonyaleves</t>
  </si>
  <si>
    <t>Babgulyás leves</t>
  </si>
  <si>
    <t>Tyúkhúsleves</t>
  </si>
  <si>
    <t>Sváb májgaluskaleves</t>
  </si>
  <si>
    <t>Frankfurtileves</t>
  </si>
  <si>
    <t>Zeller krémleves</t>
  </si>
  <si>
    <t>Zöldborsó krémleves</t>
  </si>
  <si>
    <t>Paradicsomleves</t>
  </si>
  <si>
    <t>Erdei gyümölcsleves</t>
  </si>
  <si>
    <t>Mexikói paprika krémleves</t>
  </si>
  <si>
    <t>Finomfőzelék</t>
  </si>
  <si>
    <t>Sóskafőzelék</t>
  </si>
  <si>
    <t>Lencsefőzelék</t>
  </si>
  <si>
    <t>Magyaros zöldbabfőzelék</t>
  </si>
  <si>
    <t>Paradicsomos káposzta</t>
  </si>
  <si>
    <t>Főtt burgonya és tojás</t>
  </si>
  <si>
    <t>Füstölt tarja</t>
  </si>
  <si>
    <t>Juhtúrós sztrapacska</t>
  </si>
  <si>
    <t>Magyaros rakott burgonya</t>
  </si>
  <si>
    <t>Mézes-chilis csirkecomb b.püré</t>
  </si>
  <si>
    <t>Székelykáposzta (sertés)</t>
  </si>
  <si>
    <t>iPARK pásztortarhonya</t>
  </si>
  <si>
    <t>Mogyorós csirkeragu kínai rizs</t>
  </si>
  <si>
    <t>Rántott trappista + tartár + köret</t>
  </si>
  <si>
    <t>Sajtos csirkebécsi + köret</t>
  </si>
  <si>
    <t>Joghurtos csirkeragu jázminrizs</t>
  </si>
  <si>
    <t>Tőkehal Kárpáthy módra jázminrizs</t>
  </si>
  <si>
    <t>Óvári szűz + köret</t>
  </si>
  <si>
    <t>Sügér békönös korrekt gnocchi + szósz</t>
  </si>
  <si>
    <t>Borzas borda + köret</t>
  </si>
  <si>
    <t>Égetett kelvirág curry szósz jázminrizs</t>
  </si>
  <si>
    <t>Pesztós laska ceruzabab sárgarizs</t>
  </si>
  <si>
    <t>VGN rakott krumpli</t>
  </si>
  <si>
    <t>VGN gyros GM pita LM tatziki vadrizs</t>
  </si>
  <si>
    <t>GM rántott brokkoli tabuléval</t>
  </si>
  <si>
    <t>Mákosnudli</t>
  </si>
  <si>
    <t>Csörögefánk</t>
  </si>
  <si>
    <t>Menza cheesecake</t>
  </si>
  <si>
    <t>Platós Rigó János</t>
  </si>
  <si>
    <t>Kapros-túrós pite</t>
  </si>
  <si>
    <t>Finomfőzelék + rántott párizsi</t>
  </si>
  <si>
    <t>Sóskafőzelék + főttburgonya és tojás</t>
  </si>
  <si>
    <t>Lencsefőzelék + tarja</t>
  </si>
  <si>
    <t>Zöldbabfőzelék + fasírozott</t>
  </si>
  <si>
    <t>Paradicsomos káposzta + fasírozott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</si>
</sst>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Estrangelo Edessa"/>
      <family val="4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Estrangelo Edessa"/>
      <charset val="238"/>
    </font>
    <font>
      <sz val="11"/>
      <color theme="1"/>
      <name val="Estrangelo Edessa"/>
      <charset val="238"/>
    </font>
    <font>
      <sz val="9"/>
      <name val="Estrangelo Edessa"/>
      <charset val="238"/>
    </font>
    <font>
      <b/>
      <sz val="9"/>
      <name val="Estrangelo Edessa"/>
      <charset val="238"/>
    </font>
    <font>
      <b/>
      <sz val="9"/>
      <color theme="1"/>
      <name val="Estrangelo Edessa"/>
      <charset val="238"/>
    </font>
    <font>
      <sz val="9"/>
      <color theme="1"/>
      <name val="Estrangelo Edessa"/>
      <charset val="238"/>
    </font>
    <font>
      <b/>
      <sz val="9"/>
      <color theme="0"/>
      <name val="Estrangelo Edessa"/>
      <charset val="238"/>
    </font>
    <font>
      <sz val="9"/>
      <name val="Estrangelo Edessa"/>
      <family val="4"/>
    </font>
    <font>
      <sz val="9"/>
      <color theme="0" tint="-0.34998626667073579"/>
      <name val="Estrangelo Edessa"/>
      <family val="4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DF21"/>
        <bgColor indexed="64"/>
      </patternFill>
    </fill>
    <fill>
      <patternFill patternType="solid">
        <fgColor rgb="FFFFCD07"/>
        <bgColor indexed="64"/>
      </patternFill>
    </fill>
    <fill>
      <patternFill patternType="solid">
        <fgColor rgb="FFFF8125"/>
        <bgColor indexed="64"/>
      </patternFill>
    </fill>
    <fill>
      <patternFill patternType="solid">
        <fgColor rgb="FFF0697B"/>
        <bgColor indexed="64"/>
      </patternFill>
    </fill>
    <fill>
      <patternFill patternType="solid">
        <fgColor rgb="FF21ABE1"/>
        <bgColor indexed="64"/>
      </patternFill>
    </fill>
    <fill>
      <patternFill patternType="solid">
        <fgColor rgb="FF9297FF"/>
        <bgColor indexed="64"/>
      </patternFill>
    </fill>
    <fill>
      <patternFill patternType="solid">
        <fgColor rgb="FF08B89F"/>
        <bgColor indexed="64"/>
      </patternFill>
    </fill>
    <fill>
      <patternFill patternType="solid">
        <fgColor rgb="FFEC2FA0"/>
        <bgColor indexed="64"/>
      </patternFill>
    </fill>
    <fill>
      <patternFill patternType="solid">
        <fgColor rgb="FFCBEADA"/>
        <bgColor indexed="64"/>
      </patternFill>
    </fill>
    <fill>
      <patternFill patternType="solid">
        <fgColor rgb="FFBFD4E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4" borderId="0" xfId="0" applyFont="1" applyFill="1"/>
    <xf numFmtId="0" fontId="7" fillId="3" borderId="0" xfId="0" applyFont="1" applyFill="1"/>
    <xf numFmtId="0" fontId="8" fillId="4" borderId="0" xfId="0" applyFont="1" applyFill="1"/>
    <xf numFmtId="0" fontId="8" fillId="0" borderId="0" xfId="0" applyFont="1"/>
    <xf numFmtId="0" fontId="8" fillId="0" borderId="0" xfId="0" applyFont="1" applyFill="1"/>
    <xf numFmtId="0" fontId="2" fillId="0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8" fillId="4" borderId="1" xfId="1" applyNumberFormat="1" applyFont="1" applyFill="1" applyBorder="1" applyAlignment="1">
      <alignment horizontal="center" vertical="center" wrapText="1"/>
    </xf>
    <xf numFmtId="0" fontId="6" fillId="4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center" wrapText="1"/>
    </xf>
    <xf numFmtId="1" fontId="9" fillId="4" borderId="1" xfId="1" applyNumberFormat="1" applyFont="1" applyFill="1" applyBorder="1" applyAlignment="1">
      <alignment horizontal="center" vertical="center" wrapText="1"/>
    </xf>
    <xf numFmtId="1" fontId="9" fillId="3" borderId="1" xfId="1" applyNumberFormat="1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0" fontId="2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/>
    </xf>
    <xf numFmtId="0" fontId="12" fillId="3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9" fillId="0" borderId="0" xfId="0" applyFont="1"/>
    <xf numFmtId="0" fontId="2" fillId="3" borderId="0" xfId="0" applyFont="1" applyFill="1" applyBorder="1"/>
    <xf numFmtId="0" fontId="9" fillId="3" borderId="0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14" borderId="1" xfId="0" applyFont="1" applyFill="1" applyBorder="1" applyAlignment="1">
      <alignment horizontal="center" vertical="center" wrapText="1"/>
    </xf>
    <xf numFmtId="11" fontId="11" fillId="0" borderId="1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colors>
    <mruColors>
      <color rgb="FF08B89F"/>
      <color rgb="FF9297FF"/>
      <color rgb="FFEC2FA0"/>
      <color rgb="FFBFD4E1"/>
      <color rgb="FFCBEADA"/>
      <color rgb="FF21ABE1"/>
      <color rgb="FFF0697B"/>
      <color rgb="FFFF8125"/>
      <color rgb="FFFFCD07"/>
      <color rgb="FFD7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0</xdr:row>
      <xdr:rowOff>47625</xdr:rowOff>
    </xdr:from>
    <xdr:to>
      <xdr:col>7</xdr:col>
      <xdr:colOff>509059</xdr:colOff>
      <xdr:row>1</xdr:row>
      <xdr:rowOff>133350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47625"/>
          <a:ext cx="3471334" cy="1990725"/>
        </a:xfrm>
        <a:prstGeom prst="rect">
          <a:avLst/>
        </a:prstGeom>
      </xdr:spPr>
    </xdr:pic>
    <xdr:clientData/>
  </xdr:twoCellAnchor>
  <xdr:oneCellAnchor>
    <xdr:from>
      <xdr:col>3</xdr:col>
      <xdr:colOff>800100</xdr:colOff>
      <xdr:row>42</xdr:row>
      <xdr:rowOff>0</xdr:rowOff>
    </xdr:from>
    <xdr:ext cx="3505200" cy="1971674"/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10086975"/>
          <a:ext cx="3505200" cy="19716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199"/>
  <sheetViews>
    <sheetView tabSelected="1" topLeftCell="A25" zoomScaleNormal="100" workbookViewId="0">
      <selection activeCell="T10" sqref="T10"/>
    </sheetView>
  </sheetViews>
  <sheetFormatPr defaultRowHeight="12"/>
  <cols>
    <col min="1" max="1" width="6.7109375" style="6" customWidth="1"/>
    <col min="2" max="2" width="20.7109375" style="54" customWidth="1"/>
    <col min="3" max="3" width="7.28515625" style="4" customWidth="1"/>
    <col min="4" max="4" width="20.85546875" style="8" customWidth="1"/>
    <col min="5" max="5" width="7.28515625" style="7" customWidth="1"/>
    <col min="6" max="6" width="20.7109375" style="56" customWidth="1"/>
    <col min="7" max="7" width="7.28515625" style="57" customWidth="1"/>
    <col min="8" max="8" width="20.7109375" style="3" customWidth="1"/>
    <col min="9" max="9" width="7.28515625" style="5" customWidth="1"/>
    <col min="10" max="10" width="20.7109375" style="2" customWidth="1"/>
    <col min="11" max="11" width="7.28515625" style="35" customWidth="1"/>
    <col min="12" max="12" width="9.140625" style="1"/>
    <col min="13" max="13" width="4.7109375" style="1" customWidth="1"/>
    <col min="14" max="14" width="2.7109375" style="1" customWidth="1"/>
    <col min="15" max="15" width="9.140625" style="1"/>
    <col min="16" max="16" width="9.7109375" style="1" customWidth="1"/>
    <col min="17" max="17" width="6.42578125" style="1" customWidth="1"/>
    <col min="18" max="18" width="9.140625" style="1"/>
    <col min="19" max="19" width="9.7109375" style="1" customWidth="1"/>
    <col min="20" max="20" width="6.42578125" style="1" customWidth="1"/>
    <col min="21" max="21" width="9.140625" style="1"/>
    <col min="22" max="22" width="9.7109375" style="1" customWidth="1"/>
    <col min="23" max="23" width="6.42578125" style="1" customWidth="1"/>
    <col min="24" max="24" width="9.140625" style="1"/>
    <col min="25" max="25" width="9.7109375" style="1" customWidth="1"/>
    <col min="26" max="26" width="6.42578125" style="1" customWidth="1"/>
    <col min="27" max="27" width="9.140625" style="1"/>
    <col min="28" max="28" width="9.7109375" style="1" customWidth="1"/>
    <col min="29" max="29" width="6.42578125" style="1" customWidth="1"/>
    <col min="30" max="16384" width="9.140625" style="1"/>
  </cols>
  <sheetData>
    <row r="1" spans="1:12" ht="150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50.1" customHeight="1">
      <c r="A2" s="100" t="s">
        <v>25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s="6" customFormat="1" ht="20.100000000000001" customHeight="1">
      <c r="A3" s="9" t="s">
        <v>43</v>
      </c>
      <c r="B3" s="53" t="s">
        <v>44</v>
      </c>
      <c r="C3" s="18" t="s">
        <v>22</v>
      </c>
      <c r="D3" s="39" t="s">
        <v>45</v>
      </c>
      <c r="E3" s="40" t="s">
        <v>22</v>
      </c>
      <c r="F3" s="10" t="s">
        <v>46</v>
      </c>
      <c r="G3" s="20" t="s">
        <v>22</v>
      </c>
      <c r="H3" s="11" t="s">
        <v>47</v>
      </c>
      <c r="I3" s="19" t="s">
        <v>22</v>
      </c>
      <c r="J3" s="10" t="s">
        <v>48</v>
      </c>
      <c r="K3" s="20" t="s">
        <v>22</v>
      </c>
    </row>
    <row r="4" spans="1:12" s="6" customFormat="1" ht="20.100000000000001" customHeight="1">
      <c r="A4" s="101" t="s">
        <v>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26.1" customHeight="1">
      <c r="A5" s="32" t="s">
        <v>0</v>
      </c>
      <c r="B5" s="109" t="s">
        <v>49</v>
      </c>
      <c r="C5" s="50">
        <v>550</v>
      </c>
      <c r="D5" s="108" t="s">
        <v>50</v>
      </c>
      <c r="E5" s="46">
        <v>550</v>
      </c>
      <c r="F5" s="111" t="s">
        <v>51</v>
      </c>
      <c r="G5" s="29">
        <v>550</v>
      </c>
      <c r="H5" s="108" t="s">
        <v>52</v>
      </c>
      <c r="I5" s="36">
        <v>550</v>
      </c>
      <c r="J5" s="109" t="s">
        <v>53</v>
      </c>
      <c r="K5" s="50">
        <v>550</v>
      </c>
    </row>
    <row r="6" spans="1:12" ht="26.1" customHeight="1">
      <c r="A6" s="32" t="s">
        <v>1</v>
      </c>
      <c r="B6" s="109"/>
      <c r="C6" s="49">
        <v>1090</v>
      </c>
      <c r="D6" s="108"/>
      <c r="E6" s="48">
        <v>1090</v>
      </c>
      <c r="F6" s="111"/>
      <c r="G6" s="30">
        <v>1090</v>
      </c>
      <c r="H6" s="108"/>
      <c r="I6" s="37">
        <v>1090</v>
      </c>
      <c r="J6" s="109"/>
      <c r="K6" s="49">
        <v>1090</v>
      </c>
      <c r="L6" s="6"/>
    </row>
    <row r="7" spans="1:12" ht="26.1" customHeight="1">
      <c r="A7" s="32" t="s">
        <v>2</v>
      </c>
      <c r="B7" s="109" t="s">
        <v>54</v>
      </c>
      <c r="C7" s="50">
        <v>450</v>
      </c>
      <c r="D7" s="108" t="s">
        <v>55</v>
      </c>
      <c r="E7" s="36">
        <v>450</v>
      </c>
      <c r="F7" s="111" t="s">
        <v>56</v>
      </c>
      <c r="G7" s="29">
        <v>450</v>
      </c>
      <c r="H7" s="108" t="s">
        <v>57</v>
      </c>
      <c r="I7" s="36">
        <v>450</v>
      </c>
      <c r="J7" s="109" t="s">
        <v>58</v>
      </c>
      <c r="K7" s="50">
        <v>450</v>
      </c>
    </row>
    <row r="8" spans="1:12" ht="26.1" customHeight="1">
      <c r="A8" s="32" t="s">
        <v>3</v>
      </c>
      <c r="B8" s="109"/>
      <c r="C8" s="49">
        <v>890</v>
      </c>
      <c r="D8" s="108"/>
      <c r="E8" s="37">
        <v>890</v>
      </c>
      <c r="F8" s="111"/>
      <c r="G8" s="30">
        <v>890</v>
      </c>
      <c r="H8" s="108"/>
      <c r="I8" s="37">
        <v>890</v>
      </c>
      <c r="J8" s="109"/>
      <c r="K8" s="49">
        <v>890</v>
      </c>
      <c r="L8" s="6"/>
    </row>
    <row r="9" spans="1:12" ht="20.100000000000001" customHeight="1">
      <c r="A9" s="102" t="s">
        <v>27</v>
      </c>
      <c r="B9" s="103"/>
      <c r="C9" s="102"/>
      <c r="D9" s="102"/>
      <c r="E9" s="102"/>
      <c r="F9" s="102"/>
      <c r="G9" s="102"/>
      <c r="H9" s="102"/>
      <c r="I9" s="102"/>
      <c r="J9" s="102"/>
      <c r="K9" s="102"/>
    </row>
    <row r="10" spans="1:12" ht="27.95" customHeight="1">
      <c r="A10" s="31" t="s">
        <v>5</v>
      </c>
      <c r="B10" s="59" t="s">
        <v>59</v>
      </c>
      <c r="C10" s="49">
        <v>700</v>
      </c>
      <c r="D10" s="61" t="s">
        <v>60</v>
      </c>
      <c r="E10" s="37">
        <v>700</v>
      </c>
      <c r="F10" s="60" t="s">
        <v>61</v>
      </c>
      <c r="G10" s="30">
        <v>700</v>
      </c>
      <c r="H10" s="61" t="s">
        <v>62</v>
      </c>
      <c r="I10" s="37">
        <v>700</v>
      </c>
      <c r="J10" s="59" t="s">
        <v>63</v>
      </c>
      <c r="K10" s="49">
        <v>700</v>
      </c>
      <c r="L10" s="6"/>
    </row>
    <row r="11" spans="1:12" ht="27.95" customHeight="1">
      <c r="A11" s="31" t="s">
        <v>6</v>
      </c>
      <c r="B11" s="59" t="s">
        <v>42</v>
      </c>
      <c r="C11" s="49">
        <v>600</v>
      </c>
      <c r="D11" s="61" t="s">
        <v>64</v>
      </c>
      <c r="E11" s="37">
        <v>700</v>
      </c>
      <c r="F11" s="60" t="s">
        <v>65</v>
      </c>
      <c r="G11" s="30">
        <v>800</v>
      </c>
      <c r="H11" s="61" t="s">
        <v>40</v>
      </c>
      <c r="I11" s="37">
        <v>700</v>
      </c>
      <c r="J11" s="59" t="s">
        <v>40</v>
      </c>
      <c r="K11" s="49">
        <v>700</v>
      </c>
      <c r="L11" s="6"/>
    </row>
    <row r="12" spans="1:12" ht="27.95" customHeight="1">
      <c r="A12" s="31" t="s">
        <v>7</v>
      </c>
      <c r="B12" s="59" t="s">
        <v>20</v>
      </c>
      <c r="C12" s="49">
        <v>250</v>
      </c>
      <c r="D12" s="61" t="s">
        <v>20</v>
      </c>
      <c r="E12" s="37">
        <v>250</v>
      </c>
      <c r="F12" s="60" t="s">
        <v>20</v>
      </c>
      <c r="G12" s="30">
        <v>250</v>
      </c>
      <c r="H12" s="61" t="s">
        <v>20</v>
      </c>
      <c r="I12" s="37">
        <v>250</v>
      </c>
      <c r="J12" s="59" t="s">
        <v>20</v>
      </c>
      <c r="K12" s="49">
        <v>250</v>
      </c>
      <c r="L12" s="6"/>
    </row>
    <row r="13" spans="1:12" ht="20.100000000000001" customHeight="1">
      <c r="A13" s="104" t="s">
        <v>28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1:12" ht="21.95" customHeight="1">
      <c r="A14" s="110" t="s">
        <v>21</v>
      </c>
      <c r="B14" s="111" t="s">
        <v>23</v>
      </c>
      <c r="C14" s="30">
        <v>700</v>
      </c>
      <c r="D14" s="108" t="s">
        <v>23</v>
      </c>
      <c r="E14" s="37">
        <v>700</v>
      </c>
      <c r="F14" s="111" t="s">
        <v>23</v>
      </c>
      <c r="G14" s="30">
        <v>700</v>
      </c>
      <c r="H14" s="108" t="s">
        <v>23</v>
      </c>
      <c r="I14" s="37">
        <v>700</v>
      </c>
      <c r="J14" s="111" t="s">
        <v>23</v>
      </c>
      <c r="K14" s="49">
        <v>700</v>
      </c>
    </row>
    <row r="15" spans="1:12" ht="21.95" customHeight="1">
      <c r="A15" s="110"/>
      <c r="B15" s="111"/>
      <c r="C15" s="29">
        <f>SUM(C14*70%)</f>
        <v>489.99999999999994</v>
      </c>
      <c r="D15" s="108"/>
      <c r="E15" s="36">
        <f>SUM(E14*70%)</f>
        <v>489.99999999999994</v>
      </c>
      <c r="F15" s="111"/>
      <c r="G15" s="29">
        <v>420</v>
      </c>
      <c r="H15" s="108"/>
      <c r="I15" s="36">
        <f>SUM(I14*70%)</f>
        <v>489.99999999999994</v>
      </c>
      <c r="J15" s="111"/>
      <c r="K15" s="29">
        <f>SUM(K14*70%)</f>
        <v>489.99999999999994</v>
      </c>
    </row>
    <row r="16" spans="1:12" ht="20.100000000000001" customHeight="1">
      <c r="A16" s="105" t="s">
        <v>11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5" ht="21.95" customHeight="1">
      <c r="A17" s="113" t="s">
        <v>8</v>
      </c>
      <c r="B17" s="111" t="s">
        <v>23</v>
      </c>
      <c r="C17" s="49">
        <v>700</v>
      </c>
      <c r="D17" s="108" t="s">
        <v>23</v>
      </c>
      <c r="E17" s="37">
        <v>700</v>
      </c>
      <c r="F17" s="111" t="s">
        <v>23</v>
      </c>
      <c r="G17" s="30">
        <v>700</v>
      </c>
      <c r="H17" s="108" t="s">
        <v>23</v>
      </c>
      <c r="I17" s="37">
        <v>700</v>
      </c>
      <c r="J17" s="111" t="s">
        <v>23</v>
      </c>
      <c r="K17" s="49">
        <v>700</v>
      </c>
      <c r="L17" s="71"/>
      <c r="O17" s="6"/>
    </row>
    <row r="18" spans="1:15" ht="21.95" customHeight="1">
      <c r="A18" s="113"/>
      <c r="B18" s="111"/>
      <c r="C18" s="50">
        <f>SUM(C17*70%)</f>
        <v>489.99999999999994</v>
      </c>
      <c r="D18" s="108"/>
      <c r="E18" s="36">
        <f>SUM(E17*70%)</f>
        <v>489.99999999999994</v>
      </c>
      <c r="F18" s="111"/>
      <c r="G18" s="29">
        <f>SUM(G17*70%)</f>
        <v>489.99999999999994</v>
      </c>
      <c r="H18" s="108"/>
      <c r="I18" s="36">
        <f>SUM(I17*70%)</f>
        <v>489.99999999999994</v>
      </c>
      <c r="J18" s="111"/>
      <c r="K18" s="29">
        <f>SUM(K17*70%)</f>
        <v>489.99999999999994</v>
      </c>
      <c r="L18" s="71"/>
    </row>
    <row r="19" spans="1:15" ht="21.95" customHeight="1">
      <c r="A19" s="113" t="s">
        <v>9</v>
      </c>
      <c r="B19" s="109" t="s">
        <v>66</v>
      </c>
      <c r="C19" s="49">
        <v>2890</v>
      </c>
      <c r="D19" s="119" t="s">
        <v>67</v>
      </c>
      <c r="E19" s="48">
        <v>2890</v>
      </c>
      <c r="F19" s="109" t="s">
        <v>68</v>
      </c>
      <c r="G19" s="49">
        <v>2890</v>
      </c>
      <c r="H19" s="119" t="s">
        <v>69</v>
      </c>
      <c r="I19" s="48">
        <v>2990</v>
      </c>
      <c r="J19" s="109" t="s">
        <v>70</v>
      </c>
      <c r="K19" s="49">
        <v>2890</v>
      </c>
    </row>
    <row r="20" spans="1:15" ht="21.95" customHeight="1">
      <c r="A20" s="113"/>
      <c r="B20" s="109"/>
      <c r="C20" s="50">
        <f>SUM(C19*70%)</f>
        <v>2022.9999999999998</v>
      </c>
      <c r="D20" s="119"/>
      <c r="E20" s="47"/>
      <c r="F20" s="109"/>
      <c r="G20" s="51"/>
      <c r="H20" s="119"/>
      <c r="I20" s="46">
        <f>SUM(I19*70%)</f>
        <v>2093</v>
      </c>
      <c r="J20" s="109"/>
      <c r="K20" s="50">
        <f>SUM(K19*70%)</f>
        <v>2022.9999999999998</v>
      </c>
    </row>
    <row r="21" spans="1:15" ht="21.95" customHeight="1">
      <c r="A21" s="113" t="s">
        <v>10</v>
      </c>
      <c r="B21" s="109" t="s">
        <v>74</v>
      </c>
      <c r="C21" s="49">
        <v>2990</v>
      </c>
      <c r="D21" s="119" t="s">
        <v>75</v>
      </c>
      <c r="E21" s="48">
        <v>3100</v>
      </c>
      <c r="F21" s="109" t="s">
        <v>76</v>
      </c>
      <c r="G21" s="49">
        <v>3100</v>
      </c>
      <c r="H21" s="119" t="s">
        <v>77</v>
      </c>
      <c r="I21" s="48">
        <v>3100</v>
      </c>
      <c r="J21" s="109" t="s">
        <v>78</v>
      </c>
      <c r="K21" s="49">
        <v>3100</v>
      </c>
    </row>
    <row r="22" spans="1:15" ht="21.95" customHeight="1">
      <c r="A22" s="113"/>
      <c r="B22" s="109"/>
      <c r="C22" s="50">
        <f>SUM(C21*70%)</f>
        <v>2093</v>
      </c>
      <c r="D22" s="119"/>
      <c r="E22" s="47"/>
      <c r="F22" s="109"/>
      <c r="G22" s="50">
        <f>SUM(G21*70%)</f>
        <v>2170</v>
      </c>
      <c r="H22" s="119"/>
      <c r="I22" s="47"/>
      <c r="J22" s="109"/>
      <c r="K22" s="51"/>
    </row>
    <row r="23" spans="1:15" ht="20.100000000000001" customHeight="1">
      <c r="A23" s="106" t="s">
        <v>15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</row>
    <row r="24" spans="1:15" ht="36.950000000000003" customHeight="1">
      <c r="A24" s="33" t="s">
        <v>12</v>
      </c>
      <c r="B24" s="59" t="s">
        <v>41</v>
      </c>
      <c r="C24" s="49">
        <v>890</v>
      </c>
      <c r="D24" s="58" t="s">
        <v>72</v>
      </c>
      <c r="E24" s="48">
        <v>2990</v>
      </c>
      <c r="F24" s="59" t="s">
        <v>41</v>
      </c>
      <c r="G24" s="49">
        <v>890</v>
      </c>
      <c r="H24" s="58" t="s">
        <v>73</v>
      </c>
      <c r="I24" s="48">
        <v>2990</v>
      </c>
      <c r="J24" s="59" t="s">
        <v>41</v>
      </c>
      <c r="K24" s="49">
        <v>890</v>
      </c>
      <c r="L24" s="6"/>
    </row>
    <row r="25" spans="1:15" ht="36.950000000000003" customHeight="1">
      <c r="A25" s="33" t="s">
        <v>13</v>
      </c>
      <c r="B25" s="59" t="s">
        <v>39</v>
      </c>
      <c r="C25" s="49">
        <v>890</v>
      </c>
      <c r="D25" s="58" t="s">
        <v>39</v>
      </c>
      <c r="E25" s="48">
        <v>890</v>
      </c>
      <c r="F25" s="59" t="s">
        <v>39</v>
      </c>
      <c r="G25" s="49">
        <v>890</v>
      </c>
      <c r="H25" s="58" t="s">
        <v>39</v>
      </c>
      <c r="I25" s="48">
        <v>890</v>
      </c>
      <c r="J25" s="59" t="s">
        <v>39</v>
      </c>
      <c r="K25" s="49">
        <v>890</v>
      </c>
      <c r="L25" s="6"/>
    </row>
    <row r="26" spans="1:15" ht="36.950000000000003" customHeight="1">
      <c r="A26" s="33" t="s">
        <v>14</v>
      </c>
      <c r="B26" s="59"/>
      <c r="C26" s="50"/>
      <c r="D26" s="58"/>
      <c r="E26" s="46"/>
      <c r="F26" s="59"/>
      <c r="G26" s="50"/>
      <c r="H26" s="58"/>
      <c r="I26" s="46"/>
      <c r="J26" s="59"/>
      <c r="K26" s="50"/>
    </row>
    <row r="27" spans="1:15" ht="20.100000000000001" customHeight="1">
      <c r="A27" s="107" t="s">
        <v>29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</row>
    <row r="28" spans="1:15" ht="21.95" customHeight="1">
      <c r="A28" s="114" t="s">
        <v>16</v>
      </c>
      <c r="B28" s="109" t="s">
        <v>79</v>
      </c>
      <c r="C28" s="49">
        <v>2890</v>
      </c>
      <c r="D28" s="108" t="s">
        <v>80</v>
      </c>
      <c r="E28" s="37">
        <v>2990</v>
      </c>
      <c r="F28" s="109" t="s">
        <v>81</v>
      </c>
      <c r="G28" s="49">
        <v>2890</v>
      </c>
      <c r="H28" s="119" t="s">
        <v>82</v>
      </c>
      <c r="I28" s="48">
        <v>2990</v>
      </c>
      <c r="J28" s="109" t="s">
        <v>83</v>
      </c>
      <c r="K28" s="49">
        <v>2990</v>
      </c>
      <c r="L28" s="6"/>
    </row>
    <row r="29" spans="1:15" ht="21.95" customHeight="1">
      <c r="A29" s="114"/>
      <c r="B29" s="109"/>
      <c r="C29" s="50">
        <f>SUM(C28*70%)</f>
        <v>2022.9999999999998</v>
      </c>
      <c r="D29" s="108"/>
      <c r="E29" s="46">
        <f>SUM(E28*70%)</f>
        <v>2093</v>
      </c>
      <c r="F29" s="109"/>
      <c r="G29" s="51"/>
      <c r="H29" s="119"/>
      <c r="I29" s="47"/>
      <c r="J29" s="109"/>
      <c r="K29" s="50">
        <f>SUM(K28*70%)</f>
        <v>2093</v>
      </c>
    </row>
    <row r="30" spans="1:15" ht="21.95" customHeight="1">
      <c r="A30" s="122" t="s">
        <v>30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</row>
    <row r="31" spans="1:15" ht="27.95" customHeight="1">
      <c r="A31" s="34" t="s">
        <v>17</v>
      </c>
      <c r="B31" s="60" t="s">
        <v>18</v>
      </c>
      <c r="C31" s="30">
        <v>4900</v>
      </c>
      <c r="D31" s="52" t="s">
        <v>18</v>
      </c>
      <c r="E31" s="37">
        <v>4900</v>
      </c>
      <c r="F31" s="60" t="s">
        <v>18</v>
      </c>
      <c r="G31" s="30">
        <v>4900</v>
      </c>
      <c r="H31" s="52" t="s">
        <v>18</v>
      </c>
      <c r="I31" s="48">
        <v>4900</v>
      </c>
      <c r="J31" s="60" t="s">
        <v>18</v>
      </c>
      <c r="K31" s="49">
        <v>4900</v>
      </c>
    </row>
    <row r="32" spans="1:15" ht="19.5" customHeight="1">
      <c r="A32" s="90" t="s">
        <v>31</v>
      </c>
      <c r="B32" s="91"/>
      <c r="C32" s="91"/>
      <c r="D32" s="91"/>
      <c r="E32" s="91"/>
      <c r="F32" s="91"/>
      <c r="G32" s="91"/>
      <c r="H32" s="91"/>
      <c r="I32" s="91"/>
      <c r="J32" s="91"/>
      <c r="K32" s="92"/>
    </row>
    <row r="33" spans="1:12" ht="39" customHeight="1">
      <c r="A33" s="38" t="s">
        <v>19</v>
      </c>
      <c r="B33" s="59" t="s">
        <v>84</v>
      </c>
      <c r="C33" s="49">
        <v>1190</v>
      </c>
      <c r="D33" s="58" t="s">
        <v>85</v>
      </c>
      <c r="E33" s="48">
        <v>1190</v>
      </c>
      <c r="F33" s="59" t="s">
        <v>86</v>
      </c>
      <c r="G33" s="49">
        <v>1190</v>
      </c>
      <c r="H33" s="58" t="s">
        <v>87</v>
      </c>
      <c r="I33" s="48">
        <v>1190</v>
      </c>
      <c r="J33" s="59" t="s">
        <v>88</v>
      </c>
      <c r="K33" s="49">
        <v>1190</v>
      </c>
      <c r="L33" s="55"/>
    </row>
    <row r="34" spans="1:12" ht="20.100000000000001" customHeight="1">
      <c r="A34" s="93" t="s">
        <v>32</v>
      </c>
      <c r="B34" s="94"/>
      <c r="C34" s="94"/>
      <c r="D34" s="94"/>
      <c r="E34" s="94"/>
      <c r="F34" s="94"/>
      <c r="G34" s="94"/>
      <c r="H34" s="94"/>
      <c r="I34" s="94"/>
      <c r="J34" s="94"/>
      <c r="K34" s="95"/>
    </row>
    <row r="35" spans="1:12" ht="30" customHeight="1">
      <c r="A35" s="112">
        <v>1790</v>
      </c>
      <c r="B35" s="109" t="s">
        <v>49</v>
      </c>
      <c r="C35" s="109"/>
      <c r="D35" s="108" t="s">
        <v>50</v>
      </c>
      <c r="E35" s="108"/>
      <c r="F35" s="109" t="s">
        <v>51</v>
      </c>
      <c r="G35" s="109"/>
      <c r="H35" s="126" t="s">
        <v>52</v>
      </c>
      <c r="I35" s="126"/>
      <c r="J35" s="109" t="s">
        <v>53</v>
      </c>
      <c r="K35" s="109"/>
    </row>
    <row r="36" spans="1:12" ht="30" customHeight="1">
      <c r="A36" s="112"/>
      <c r="B36" s="109" t="s">
        <v>89</v>
      </c>
      <c r="C36" s="109"/>
      <c r="D36" s="108" t="s">
        <v>90</v>
      </c>
      <c r="E36" s="108"/>
      <c r="F36" s="109" t="s">
        <v>91</v>
      </c>
      <c r="G36" s="109"/>
      <c r="H36" s="119" t="s">
        <v>92</v>
      </c>
      <c r="I36" s="119"/>
      <c r="J36" s="109" t="s">
        <v>93</v>
      </c>
      <c r="K36" s="109"/>
    </row>
    <row r="37" spans="1:12" ht="20.100000000000001" customHeight="1">
      <c r="A37" s="68" t="s">
        <v>33</v>
      </c>
      <c r="B37" s="69"/>
      <c r="C37" s="69"/>
      <c r="D37" s="69"/>
      <c r="E37" s="69"/>
      <c r="F37" s="69"/>
      <c r="G37" s="69"/>
      <c r="H37" s="69"/>
      <c r="I37" s="69"/>
      <c r="J37" s="69"/>
      <c r="K37" s="70"/>
    </row>
    <row r="38" spans="1:12" ht="30" customHeight="1">
      <c r="A38" s="125">
        <v>2190</v>
      </c>
      <c r="B38" s="109" t="s">
        <v>54</v>
      </c>
      <c r="C38" s="109"/>
      <c r="D38" s="108" t="s">
        <v>55</v>
      </c>
      <c r="E38" s="108"/>
      <c r="F38" s="109" t="s">
        <v>56</v>
      </c>
      <c r="G38" s="109"/>
      <c r="H38" s="119" t="s">
        <v>57</v>
      </c>
      <c r="I38" s="119"/>
      <c r="J38" s="109" t="s">
        <v>58</v>
      </c>
      <c r="K38" s="109"/>
    </row>
    <row r="39" spans="1:12" ht="30" customHeight="1">
      <c r="A39" s="125"/>
      <c r="B39" s="109" t="s">
        <v>66</v>
      </c>
      <c r="C39" s="109"/>
      <c r="D39" s="108" t="s">
        <v>67</v>
      </c>
      <c r="E39" s="108"/>
      <c r="F39" s="109" t="s">
        <v>68</v>
      </c>
      <c r="G39" s="109"/>
      <c r="H39" s="119" t="s">
        <v>71</v>
      </c>
      <c r="I39" s="119"/>
      <c r="J39" s="109" t="s">
        <v>70</v>
      </c>
      <c r="K39" s="109"/>
    </row>
    <row r="40" spans="1:12" ht="50.1" customHeight="1">
      <c r="A40" s="63" t="s">
        <v>36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20.100000000000001" customHeight="1">
      <c r="A41" s="62" t="s">
        <v>35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</row>
    <row r="42" spans="1:12" s="8" customFormat="1">
      <c r="A42" s="7"/>
      <c r="B42" s="54"/>
      <c r="C42" s="4"/>
      <c r="E42" s="7"/>
      <c r="F42" s="56"/>
      <c r="G42" s="57"/>
      <c r="I42" s="7"/>
      <c r="J42" s="2"/>
      <c r="K42" s="35"/>
    </row>
    <row r="43" spans="1:12" ht="150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2" ht="50.1" customHeight="1">
      <c r="A44" s="123" t="s">
        <v>26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2" s="6" customFormat="1" ht="20.100000000000001" customHeight="1">
      <c r="A45" s="9" t="str">
        <f>A3</f>
        <v>27. HÉT</v>
      </c>
      <c r="B45" s="53" t="str">
        <f>B3</f>
        <v>HÉTFŐ 06. 29.</v>
      </c>
      <c r="C45" s="18" t="s">
        <v>24</v>
      </c>
      <c r="D45" s="39" t="str">
        <f>D3</f>
        <v>KEDD 06. 30.</v>
      </c>
      <c r="E45" s="40" t="s">
        <v>24</v>
      </c>
      <c r="F45" s="20" t="str">
        <f>F3</f>
        <v>SZERDA 07. 01.</v>
      </c>
      <c r="G45" s="20" t="s">
        <v>24</v>
      </c>
      <c r="H45" s="11" t="str">
        <f>H3</f>
        <v>CSÜTÖRTÖK 07.02.</v>
      </c>
      <c r="I45" s="19" t="s">
        <v>24</v>
      </c>
      <c r="J45" s="20" t="str">
        <f>J3</f>
        <v>PÉNTEK 07. 03.</v>
      </c>
      <c r="K45" s="20" t="s">
        <v>24</v>
      </c>
    </row>
    <row r="46" spans="1:12" s="6" customFormat="1" ht="20.100000000000001" customHeight="1">
      <c r="A46" s="64" t="s">
        <v>4</v>
      </c>
      <c r="B46" s="65"/>
      <c r="C46" s="65"/>
      <c r="D46" s="65"/>
      <c r="E46" s="65"/>
      <c r="F46" s="65"/>
      <c r="G46" s="65"/>
      <c r="H46" s="65"/>
      <c r="I46" s="65"/>
      <c r="J46" s="65"/>
      <c r="K46" s="66"/>
    </row>
    <row r="47" spans="1:12" ht="17.100000000000001" customHeight="1">
      <c r="A47" s="120" t="s">
        <v>0</v>
      </c>
      <c r="B47" s="109" t="str">
        <f t="shared" ref="B47:K47" si="0">B5</f>
        <v>Kolbászos-tejfölös burgonyaleves</v>
      </c>
      <c r="C47" s="15">
        <f t="shared" si="0"/>
        <v>550</v>
      </c>
      <c r="D47" s="108" t="str">
        <f t="shared" si="0"/>
        <v>Babgulyás leves</v>
      </c>
      <c r="E47" s="41">
        <f t="shared" si="0"/>
        <v>550</v>
      </c>
      <c r="F47" s="111" t="str">
        <f t="shared" si="0"/>
        <v>Tyúkhúsleves</v>
      </c>
      <c r="G47" s="14">
        <f t="shared" si="0"/>
        <v>550</v>
      </c>
      <c r="H47" s="115" t="str">
        <f t="shared" si="0"/>
        <v>Sváb májgaluskaleves</v>
      </c>
      <c r="I47" s="16">
        <f t="shared" si="0"/>
        <v>550</v>
      </c>
      <c r="J47" s="111" t="str">
        <f t="shared" si="0"/>
        <v>Frankfurtileves</v>
      </c>
      <c r="K47" s="14">
        <f t="shared" si="0"/>
        <v>550</v>
      </c>
    </row>
    <row r="48" spans="1:12" ht="17.100000000000001" customHeight="1">
      <c r="A48" s="120"/>
      <c r="B48" s="109"/>
      <c r="C48" s="12">
        <f>SUM(C47+100)</f>
        <v>650</v>
      </c>
      <c r="D48" s="108"/>
      <c r="E48" s="42">
        <f>SUM(E47+100)</f>
        <v>650</v>
      </c>
      <c r="F48" s="111"/>
      <c r="G48" s="12">
        <f>SUM(G47+100)</f>
        <v>650</v>
      </c>
      <c r="H48" s="115"/>
      <c r="I48" s="17">
        <f>SUM(I47+100)</f>
        <v>650</v>
      </c>
      <c r="J48" s="111"/>
      <c r="K48" s="12">
        <f>SUM(K47+100)</f>
        <v>650</v>
      </c>
    </row>
    <row r="49" spans="1:11" ht="17.100000000000001" customHeight="1">
      <c r="A49" s="120" t="s">
        <v>1</v>
      </c>
      <c r="B49" s="109"/>
      <c r="C49" s="15">
        <f>C6</f>
        <v>1090</v>
      </c>
      <c r="D49" s="108"/>
      <c r="E49" s="41">
        <f>E6</f>
        <v>1090</v>
      </c>
      <c r="F49" s="111"/>
      <c r="G49" s="14">
        <f>G6</f>
        <v>1090</v>
      </c>
      <c r="H49" s="115"/>
      <c r="I49" s="16">
        <f>I6</f>
        <v>1090</v>
      </c>
      <c r="J49" s="111"/>
      <c r="K49" s="14">
        <f>K6</f>
        <v>1090</v>
      </c>
    </row>
    <row r="50" spans="1:11" ht="17.100000000000001" customHeight="1">
      <c r="A50" s="120"/>
      <c r="B50" s="109"/>
      <c r="C50" s="21">
        <f>SUM(C49+100)</f>
        <v>1190</v>
      </c>
      <c r="D50" s="108"/>
      <c r="E50" s="43">
        <f>SUM(E49+100)</f>
        <v>1190</v>
      </c>
      <c r="F50" s="111"/>
      <c r="G50" s="21">
        <f>SUM(G49+100)</f>
        <v>1190</v>
      </c>
      <c r="H50" s="115"/>
      <c r="I50" s="22">
        <f>SUM(I49+100)</f>
        <v>1190</v>
      </c>
      <c r="J50" s="111"/>
      <c r="K50" s="21">
        <f>SUM(K49+100)</f>
        <v>1190</v>
      </c>
    </row>
    <row r="51" spans="1:11" ht="17.100000000000001" customHeight="1">
      <c r="A51" s="120" t="s">
        <v>2</v>
      </c>
      <c r="B51" s="109" t="str">
        <f t="shared" ref="B51:K51" si="1">B7</f>
        <v>Zeller krémleves</v>
      </c>
      <c r="C51" s="15">
        <f t="shared" si="1"/>
        <v>450</v>
      </c>
      <c r="D51" s="108" t="str">
        <f t="shared" si="1"/>
        <v>Zöldborsó krémleves</v>
      </c>
      <c r="E51" s="41">
        <f t="shared" si="1"/>
        <v>450</v>
      </c>
      <c r="F51" s="111" t="str">
        <f t="shared" si="1"/>
        <v>Paradicsomleves</v>
      </c>
      <c r="G51" s="14">
        <f t="shared" si="1"/>
        <v>450</v>
      </c>
      <c r="H51" s="115" t="str">
        <f t="shared" si="1"/>
        <v>Erdei gyümölcsleves</v>
      </c>
      <c r="I51" s="16">
        <f t="shared" si="1"/>
        <v>450</v>
      </c>
      <c r="J51" s="111" t="str">
        <f t="shared" si="1"/>
        <v>Mexikói paprika krémleves</v>
      </c>
      <c r="K51" s="14">
        <f t="shared" si="1"/>
        <v>450</v>
      </c>
    </row>
    <row r="52" spans="1:11" ht="17.100000000000001" customHeight="1">
      <c r="A52" s="120"/>
      <c r="B52" s="109"/>
      <c r="C52" s="12">
        <f>SUM(C51+100)</f>
        <v>550</v>
      </c>
      <c r="D52" s="108"/>
      <c r="E52" s="42">
        <f>SUM(E51+100)</f>
        <v>550</v>
      </c>
      <c r="F52" s="111"/>
      <c r="G52" s="12">
        <f>SUM(G51+100)</f>
        <v>550</v>
      </c>
      <c r="H52" s="115"/>
      <c r="I52" s="17">
        <f>SUM(I51+100)</f>
        <v>550</v>
      </c>
      <c r="J52" s="111"/>
      <c r="K52" s="12">
        <f>SUM(K51+100)</f>
        <v>550</v>
      </c>
    </row>
    <row r="53" spans="1:11" ht="17.100000000000001" customHeight="1">
      <c r="A53" s="120" t="s">
        <v>3</v>
      </c>
      <c r="B53" s="109"/>
      <c r="C53" s="15">
        <f>C8</f>
        <v>890</v>
      </c>
      <c r="D53" s="108"/>
      <c r="E53" s="41">
        <f>E8</f>
        <v>890</v>
      </c>
      <c r="F53" s="111"/>
      <c r="G53" s="14">
        <f>G8</f>
        <v>890</v>
      </c>
      <c r="H53" s="115"/>
      <c r="I53" s="16">
        <f>I8</f>
        <v>890</v>
      </c>
      <c r="J53" s="111"/>
      <c r="K53" s="14">
        <f>K8</f>
        <v>890</v>
      </c>
    </row>
    <row r="54" spans="1:11" ht="17.100000000000001" customHeight="1">
      <c r="A54" s="120"/>
      <c r="B54" s="109"/>
      <c r="C54" s="21">
        <f>SUM(C53)+100</f>
        <v>990</v>
      </c>
      <c r="D54" s="108"/>
      <c r="E54" s="43">
        <f>SUM(E53)+100</f>
        <v>990</v>
      </c>
      <c r="F54" s="111"/>
      <c r="G54" s="21">
        <f>SUM(G53)+100</f>
        <v>990</v>
      </c>
      <c r="H54" s="115"/>
      <c r="I54" s="22">
        <f>SUM(I53)+100</f>
        <v>990</v>
      </c>
      <c r="J54" s="111"/>
      <c r="K54" s="21">
        <f>SUM(K53)+100</f>
        <v>990</v>
      </c>
    </row>
    <row r="55" spans="1:11" ht="20.100000000000001" customHeight="1">
      <c r="A55" s="72" t="s">
        <v>27</v>
      </c>
      <c r="B55" s="73"/>
      <c r="C55" s="73"/>
      <c r="D55" s="73"/>
      <c r="E55" s="73"/>
      <c r="F55" s="73"/>
      <c r="G55" s="73"/>
      <c r="H55" s="73"/>
      <c r="I55" s="73"/>
      <c r="J55" s="73"/>
      <c r="K55" s="74"/>
    </row>
    <row r="56" spans="1:11" ht="17.100000000000001" customHeight="1">
      <c r="A56" s="121" t="s">
        <v>5</v>
      </c>
      <c r="B56" s="109" t="str">
        <f t="shared" ref="B56:K56" si="2">B10</f>
        <v>Finomfőzelék</v>
      </c>
      <c r="C56" s="15">
        <f t="shared" si="2"/>
        <v>700</v>
      </c>
      <c r="D56" s="108" t="str">
        <f t="shared" si="2"/>
        <v>Sóskafőzelék</v>
      </c>
      <c r="E56" s="41">
        <f t="shared" si="2"/>
        <v>700</v>
      </c>
      <c r="F56" s="111" t="str">
        <f t="shared" si="2"/>
        <v>Lencsefőzelék</v>
      </c>
      <c r="G56" s="14">
        <f t="shared" si="2"/>
        <v>700</v>
      </c>
      <c r="H56" s="115" t="str">
        <f t="shared" si="2"/>
        <v>Magyaros zöldbabfőzelék</v>
      </c>
      <c r="I56" s="16">
        <f t="shared" si="2"/>
        <v>700</v>
      </c>
      <c r="J56" s="111" t="str">
        <f t="shared" si="2"/>
        <v>Paradicsomos káposzta</v>
      </c>
      <c r="K56" s="14">
        <f t="shared" si="2"/>
        <v>700</v>
      </c>
    </row>
    <row r="57" spans="1:11" ht="17.100000000000001" customHeight="1">
      <c r="A57" s="121"/>
      <c r="B57" s="109"/>
      <c r="C57" s="12">
        <f>SUM(C56+100)</f>
        <v>800</v>
      </c>
      <c r="D57" s="108"/>
      <c r="E57" s="44">
        <f>SUM(E56+100)</f>
        <v>800</v>
      </c>
      <c r="F57" s="111"/>
      <c r="G57" s="14">
        <f>SUM(G56+100)</f>
        <v>800</v>
      </c>
      <c r="H57" s="115"/>
      <c r="I57" s="13">
        <f>SUM(I56+100)</f>
        <v>800</v>
      </c>
      <c r="J57" s="111"/>
      <c r="K57" s="14">
        <f>SUM(K56+100)</f>
        <v>800</v>
      </c>
    </row>
    <row r="58" spans="1:11" ht="17.100000000000001" customHeight="1">
      <c r="A58" s="121" t="s">
        <v>6</v>
      </c>
      <c r="B58" s="109" t="str">
        <f t="shared" ref="B58:K58" si="3">B11</f>
        <v>Rátott párizsi</v>
      </c>
      <c r="C58" s="15">
        <f t="shared" si="3"/>
        <v>600</v>
      </c>
      <c r="D58" s="108" t="str">
        <f t="shared" si="3"/>
        <v>Főtt burgonya és tojás</v>
      </c>
      <c r="E58" s="41">
        <f t="shared" si="3"/>
        <v>700</v>
      </c>
      <c r="F58" s="111" t="str">
        <f t="shared" si="3"/>
        <v>Füstölt tarja</v>
      </c>
      <c r="G58" s="14">
        <f t="shared" si="3"/>
        <v>800</v>
      </c>
      <c r="H58" s="115" t="str">
        <f t="shared" si="3"/>
        <v>Fasírozott</v>
      </c>
      <c r="I58" s="16">
        <f t="shared" si="3"/>
        <v>700</v>
      </c>
      <c r="J58" s="111" t="str">
        <f t="shared" si="3"/>
        <v>Fasírozott</v>
      </c>
      <c r="K58" s="14">
        <f t="shared" si="3"/>
        <v>700</v>
      </c>
    </row>
    <row r="59" spans="1:11" ht="17.100000000000001" customHeight="1">
      <c r="A59" s="121"/>
      <c r="B59" s="109"/>
      <c r="C59" s="12">
        <f>SUM(C58+50)</f>
        <v>650</v>
      </c>
      <c r="D59" s="108"/>
      <c r="E59" s="44">
        <f>SUM(E58+50)</f>
        <v>750</v>
      </c>
      <c r="F59" s="111"/>
      <c r="G59" s="14">
        <f>SUM(G58+50)</f>
        <v>850</v>
      </c>
      <c r="H59" s="115"/>
      <c r="I59" s="13">
        <f>SUM(I58+50)</f>
        <v>750</v>
      </c>
      <c r="J59" s="111"/>
      <c r="K59" s="14">
        <f>SUM(K58+50)</f>
        <v>750</v>
      </c>
    </row>
    <row r="60" spans="1:11" ht="17.100000000000001" customHeight="1">
      <c r="A60" s="121" t="s">
        <v>7</v>
      </c>
      <c r="B60" s="109" t="str">
        <f t="shared" ref="B60:K60" si="4">B12</f>
        <v>Főtt tojás</v>
      </c>
      <c r="C60" s="15">
        <f t="shared" si="4"/>
        <v>250</v>
      </c>
      <c r="D60" s="108" t="str">
        <f t="shared" si="4"/>
        <v>Főtt tojás</v>
      </c>
      <c r="E60" s="41">
        <f t="shared" si="4"/>
        <v>250</v>
      </c>
      <c r="F60" s="111" t="str">
        <f t="shared" si="4"/>
        <v>Főtt tojás</v>
      </c>
      <c r="G60" s="14">
        <f t="shared" si="4"/>
        <v>250</v>
      </c>
      <c r="H60" s="115" t="str">
        <f t="shared" si="4"/>
        <v>Főtt tojás</v>
      </c>
      <c r="I60" s="16">
        <f t="shared" si="4"/>
        <v>250</v>
      </c>
      <c r="J60" s="111" t="str">
        <f t="shared" si="4"/>
        <v>Főtt tojás</v>
      </c>
      <c r="K60" s="14">
        <f t="shared" si="4"/>
        <v>250</v>
      </c>
    </row>
    <row r="61" spans="1:11" ht="17.100000000000001" customHeight="1">
      <c r="A61" s="121"/>
      <c r="B61" s="109"/>
      <c r="C61" s="21">
        <f>SUM(C60+50)</f>
        <v>300</v>
      </c>
      <c r="D61" s="108"/>
      <c r="E61" s="45">
        <f>SUM(E60+50)</f>
        <v>300</v>
      </c>
      <c r="F61" s="111"/>
      <c r="G61" s="24">
        <f>SUM(G60+50)</f>
        <v>300</v>
      </c>
      <c r="H61" s="115"/>
      <c r="I61" s="23">
        <f>SUM(I60+50)</f>
        <v>300</v>
      </c>
      <c r="J61" s="111"/>
      <c r="K61" s="24">
        <f>SUM(K60+50)</f>
        <v>300</v>
      </c>
    </row>
    <row r="62" spans="1:11" ht="20.100000000000001" customHeight="1">
      <c r="A62" s="75" t="s">
        <v>28</v>
      </c>
      <c r="B62" s="76"/>
      <c r="C62" s="76"/>
      <c r="D62" s="76"/>
      <c r="E62" s="76"/>
      <c r="F62" s="76"/>
      <c r="G62" s="76"/>
      <c r="H62" s="76"/>
      <c r="I62" s="76"/>
      <c r="J62" s="76"/>
      <c r="K62" s="77"/>
    </row>
    <row r="63" spans="1:11" ht="17.100000000000001" customHeight="1">
      <c r="A63" s="110" t="s">
        <v>21</v>
      </c>
      <c r="B63" s="109" t="str">
        <f t="shared" ref="B63:K63" si="5">B14</f>
        <v>RIZS / SÜLT burgonya / PÁROLT zöldség</v>
      </c>
      <c r="C63" s="15">
        <f t="shared" si="5"/>
        <v>700</v>
      </c>
      <c r="D63" s="108" t="str">
        <f t="shared" si="5"/>
        <v>RIZS / SÜLT burgonya / PÁROLT zöldség</v>
      </c>
      <c r="E63" s="41">
        <f t="shared" si="5"/>
        <v>700</v>
      </c>
      <c r="F63" s="111" t="str">
        <f t="shared" si="5"/>
        <v>RIZS / SÜLT burgonya / PÁROLT zöldség</v>
      </c>
      <c r="G63" s="14">
        <f t="shared" si="5"/>
        <v>700</v>
      </c>
      <c r="H63" s="115" t="str">
        <f t="shared" si="5"/>
        <v>RIZS / SÜLT burgonya / PÁROLT zöldség</v>
      </c>
      <c r="I63" s="16">
        <f t="shared" si="5"/>
        <v>700</v>
      </c>
      <c r="J63" s="111" t="str">
        <f t="shared" si="5"/>
        <v>RIZS / SÜLT burgonya / PÁROLT zöldség</v>
      </c>
      <c r="K63" s="14">
        <f t="shared" si="5"/>
        <v>700</v>
      </c>
    </row>
    <row r="64" spans="1:11" ht="17.100000000000001" customHeight="1">
      <c r="A64" s="110"/>
      <c r="B64" s="109"/>
      <c r="C64" s="12">
        <f>SUM(C63+100)</f>
        <v>800</v>
      </c>
      <c r="D64" s="108"/>
      <c r="E64" s="44">
        <f>SUM(E63+100)</f>
        <v>800</v>
      </c>
      <c r="F64" s="111"/>
      <c r="G64" s="14">
        <f>SUM(G63+100)</f>
        <v>800</v>
      </c>
      <c r="H64" s="115"/>
      <c r="I64" s="13">
        <f>SUM(I63+100)</f>
        <v>800</v>
      </c>
      <c r="J64" s="111"/>
      <c r="K64" s="14">
        <f>SUM(K63+100)</f>
        <v>800</v>
      </c>
    </row>
    <row r="65" spans="1:11" ht="20.100000000000001" customHeight="1">
      <c r="A65" s="78" t="s">
        <v>11</v>
      </c>
      <c r="B65" s="79"/>
      <c r="C65" s="79"/>
      <c r="D65" s="79"/>
      <c r="E65" s="79"/>
      <c r="F65" s="79"/>
      <c r="G65" s="79"/>
      <c r="H65" s="79"/>
      <c r="I65" s="79"/>
      <c r="J65" s="79"/>
      <c r="K65" s="80"/>
    </row>
    <row r="66" spans="1:11" ht="20.100000000000001" customHeight="1">
      <c r="A66" s="113" t="s">
        <v>8</v>
      </c>
      <c r="B66" s="109" t="str">
        <f t="shared" ref="B66:K66" si="6">B17</f>
        <v>RIZS / SÜLT burgonya / PÁROLT zöldség</v>
      </c>
      <c r="C66" s="15">
        <f t="shared" si="6"/>
        <v>700</v>
      </c>
      <c r="D66" s="108" t="str">
        <f t="shared" si="6"/>
        <v>RIZS / SÜLT burgonya / PÁROLT zöldség</v>
      </c>
      <c r="E66" s="41">
        <f t="shared" si="6"/>
        <v>700</v>
      </c>
      <c r="F66" s="111" t="str">
        <f t="shared" si="6"/>
        <v>RIZS / SÜLT burgonya / PÁROLT zöldség</v>
      </c>
      <c r="G66" s="14">
        <f t="shared" si="6"/>
        <v>700</v>
      </c>
      <c r="H66" s="115" t="str">
        <f t="shared" si="6"/>
        <v>RIZS / SÜLT burgonya / PÁROLT zöldség</v>
      </c>
      <c r="I66" s="16">
        <f t="shared" si="6"/>
        <v>700</v>
      </c>
      <c r="J66" s="111" t="str">
        <f t="shared" si="6"/>
        <v>RIZS / SÜLT burgonya / PÁROLT zöldség</v>
      </c>
      <c r="K66" s="14">
        <f t="shared" si="6"/>
        <v>700</v>
      </c>
    </row>
    <row r="67" spans="1:11" ht="20.100000000000001" customHeight="1">
      <c r="A67" s="113"/>
      <c r="B67" s="109"/>
      <c r="C67" s="12">
        <f>SUM(C66+100)</f>
        <v>800</v>
      </c>
      <c r="D67" s="108"/>
      <c r="E67" s="44">
        <f>SUM(E66+100)</f>
        <v>800</v>
      </c>
      <c r="F67" s="111"/>
      <c r="G67" s="24">
        <f>SUM(G66+100)</f>
        <v>800</v>
      </c>
      <c r="H67" s="115"/>
      <c r="I67" s="13">
        <f>SUM(I66+100)</f>
        <v>800</v>
      </c>
      <c r="J67" s="111"/>
      <c r="K67" s="14">
        <f>SUM(K66+100)</f>
        <v>800</v>
      </c>
    </row>
    <row r="68" spans="1:11" ht="20.100000000000001" customHeight="1">
      <c r="A68" s="113" t="s">
        <v>9</v>
      </c>
      <c r="B68" s="109" t="str">
        <f t="shared" ref="B68:K68" si="7">B19</f>
        <v>Juhtúrós sztrapacska</v>
      </c>
      <c r="C68" s="15">
        <f t="shared" si="7"/>
        <v>2890</v>
      </c>
      <c r="D68" s="108" t="str">
        <f t="shared" si="7"/>
        <v>Magyaros rakott burgonya</v>
      </c>
      <c r="E68" s="41">
        <f t="shared" si="7"/>
        <v>2890</v>
      </c>
      <c r="F68" s="111" t="str">
        <f t="shared" si="7"/>
        <v>Mézes-chilis csirkecomb b.püré</v>
      </c>
      <c r="G68" s="14">
        <f t="shared" si="7"/>
        <v>2890</v>
      </c>
      <c r="H68" s="115" t="str">
        <f t="shared" si="7"/>
        <v>Székelykáposzta (sertés)</v>
      </c>
      <c r="I68" s="16">
        <f t="shared" si="7"/>
        <v>2990</v>
      </c>
      <c r="J68" s="111" t="str">
        <f t="shared" si="7"/>
        <v>iPARK pásztortarhonya</v>
      </c>
      <c r="K68" s="14">
        <f t="shared" si="7"/>
        <v>2890</v>
      </c>
    </row>
    <row r="69" spans="1:11" ht="20.100000000000001" customHeight="1">
      <c r="A69" s="113"/>
      <c r="B69" s="109"/>
      <c r="C69" s="12">
        <f>SUM(C68+100)</f>
        <v>2990</v>
      </c>
      <c r="D69" s="108"/>
      <c r="E69" s="45">
        <f>SUM(E68+100)</f>
        <v>2990</v>
      </c>
      <c r="F69" s="111"/>
      <c r="G69" s="24">
        <f>SUM(G68+100)</f>
        <v>2990</v>
      </c>
      <c r="H69" s="115"/>
      <c r="I69" s="13">
        <f>SUM(I68+100)</f>
        <v>3090</v>
      </c>
      <c r="J69" s="111"/>
      <c r="K69" s="24">
        <f>SUM(K68+100)</f>
        <v>2990</v>
      </c>
    </row>
    <row r="70" spans="1:11" ht="20.100000000000001" customHeight="1">
      <c r="A70" s="113" t="s">
        <v>10</v>
      </c>
      <c r="B70" s="109" t="str">
        <f t="shared" ref="B70:K70" si="8">B21</f>
        <v>Joghurtos csirkeragu jázminrizs</v>
      </c>
      <c r="C70" s="15">
        <f t="shared" si="8"/>
        <v>2990</v>
      </c>
      <c r="D70" s="108" t="str">
        <f t="shared" si="8"/>
        <v>Tőkehal Kárpáthy módra jázminrizs</v>
      </c>
      <c r="E70" s="41">
        <f t="shared" si="8"/>
        <v>3100</v>
      </c>
      <c r="F70" s="111" t="str">
        <f t="shared" si="8"/>
        <v>Óvári szűz + köret</v>
      </c>
      <c r="G70" s="14">
        <f t="shared" si="8"/>
        <v>3100</v>
      </c>
      <c r="H70" s="115" t="str">
        <f t="shared" si="8"/>
        <v>Sügér békönös korrekt gnocchi + szósz</v>
      </c>
      <c r="I70" s="16">
        <f t="shared" si="8"/>
        <v>3100</v>
      </c>
      <c r="J70" s="111" t="str">
        <f t="shared" si="8"/>
        <v>Borzas borda + köret</v>
      </c>
      <c r="K70" s="14">
        <f t="shared" si="8"/>
        <v>3100</v>
      </c>
    </row>
    <row r="71" spans="1:11" ht="20.100000000000001" customHeight="1">
      <c r="A71" s="113"/>
      <c r="B71" s="109"/>
      <c r="C71" s="21">
        <f>SUM(C70+100)</f>
        <v>3090</v>
      </c>
      <c r="D71" s="108"/>
      <c r="E71" s="43">
        <f>SUM(E70+100)</f>
        <v>3200</v>
      </c>
      <c r="F71" s="111"/>
      <c r="G71" s="21">
        <f>SUM(G70+100)</f>
        <v>3200</v>
      </c>
      <c r="H71" s="115"/>
      <c r="I71" s="22">
        <f>SUM(I70+100)</f>
        <v>3200</v>
      </c>
      <c r="J71" s="111"/>
      <c r="K71" s="21">
        <f>SUM(K70+100)</f>
        <v>3200</v>
      </c>
    </row>
    <row r="72" spans="1:11" ht="20.100000000000001" customHeight="1">
      <c r="A72" s="81" t="s">
        <v>15</v>
      </c>
      <c r="B72" s="82"/>
      <c r="C72" s="82"/>
      <c r="D72" s="82"/>
      <c r="E72" s="82"/>
      <c r="F72" s="82"/>
      <c r="G72" s="82"/>
      <c r="H72" s="82"/>
      <c r="I72" s="82"/>
      <c r="J72" s="82"/>
      <c r="K72" s="83"/>
    </row>
    <row r="73" spans="1:11" ht="20.100000000000001" customHeight="1">
      <c r="A73" s="118" t="s">
        <v>12</v>
      </c>
      <c r="B73" s="109" t="str">
        <f t="shared" ref="B73:K73" si="9">B24</f>
        <v>Rántott csirkemell     100 g</v>
      </c>
      <c r="C73" s="15">
        <f t="shared" si="9"/>
        <v>890</v>
      </c>
      <c r="D73" s="108" t="str">
        <f t="shared" si="9"/>
        <v>Rántott trappista + tartár + köret</v>
      </c>
      <c r="E73" s="41">
        <f t="shared" si="9"/>
        <v>2990</v>
      </c>
      <c r="F73" s="111" t="str">
        <f t="shared" si="9"/>
        <v>Rántott csirkemell     100 g</v>
      </c>
      <c r="G73" s="14">
        <f t="shared" si="9"/>
        <v>890</v>
      </c>
      <c r="H73" s="115" t="str">
        <f t="shared" si="9"/>
        <v>Sajtos csirkebécsi + köret</v>
      </c>
      <c r="I73" s="16">
        <f t="shared" si="9"/>
        <v>2990</v>
      </c>
      <c r="J73" s="111" t="str">
        <f t="shared" si="9"/>
        <v>Rántott csirkemell     100 g</v>
      </c>
      <c r="K73" s="14">
        <f t="shared" si="9"/>
        <v>890</v>
      </c>
    </row>
    <row r="74" spans="1:11" ht="20.100000000000001" customHeight="1">
      <c r="A74" s="118"/>
      <c r="B74" s="109"/>
      <c r="C74" s="12">
        <f>SUM(C73+100)</f>
        <v>990</v>
      </c>
      <c r="D74" s="108"/>
      <c r="E74" s="44">
        <f>SUM(E73+100)</f>
        <v>3090</v>
      </c>
      <c r="F74" s="111"/>
      <c r="G74" s="14">
        <f>SUM(G73+100)</f>
        <v>990</v>
      </c>
      <c r="H74" s="115"/>
      <c r="I74" s="13">
        <f>SUM(I73+100)</f>
        <v>3090</v>
      </c>
      <c r="J74" s="111"/>
      <c r="K74" s="14">
        <f>SUM(K73+100)</f>
        <v>990</v>
      </c>
    </row>
    <row r="75" spans="1:11" ht="20.100000000000001" customHeight="1">
      <c r="A75" s="118" t="s">
        <v>13</v>
      </c>
      <c r="B75" s="109" t="str">
        <f t="shared" ref="B75:K75" si="10">B25</f>
        <v>Rostonsült csirkemell        100 g</v>
      </c>
      <c r="C75" s="15">
        <f t="shared" si="10"/>
        <v>890</v>
      </c>
      <c r="D75" s="108" t="str">
        <f t="shared" si="10"/>
        <v>Rostonsült csirkemell        100 g</v>
      </c>
      <c r="E75" s="41">
        <f t="shared" si="10"/>
        <v>890</v>
      </c>
      <c r="F75" s="111" t="str">
        <f t="shared" si="10"/>
        <v>Rostonsült csirkemell        100 g</v>
      </c>
      <c r="G75" s="14">
        <f t="shared" si="10"/>
        <v>890</v>
      </c>
      <c r="H75" s="115" t="str">
        <f t="shared" si="10"/>
        <v>Rostonsült csirkemell        100 g</v>
      </c>
      <c r="I75" s="16">
        <f t="shared" si="10"/>
        <v>890</v>
      </c>
      <c r="J75" s="111" t="str">
        <f t="shared" si="10"/>
        <v>Rostonsült csirkemell        100 g</v>
      </c>
      <c r="K75" s="14">
        <f t="shared" si="10"/>
        <v>890</v>
      </c>
    </row>
    <row r="76" spans="1:11" ht="20.100000000000001" customHeight="1">
      <c r="A76" s="118"/>
      <c r="B76" s="109"/>
      <c r="C76" s="12">
        <f>SUM(C75+100)</f>
        <v>990</v>
      </c>
      <c r="D76" s="108"/>
      <c r="E76" s="44">
        <f>SUM(E75+100)</f>
        <v>990</v>
      </c>
      <c r="F76" s="111"/>
      <c r="G76" s="14">
        <f>SUM(G75+100)</f>
        <v>990</v>
      </c>
      <c r="H76" s="115"/>
      <c r="I76" s="13">
        <f>SUM(I75+100)</f>
        <v>990</v>
      </c>
      <c r="J76" s="111"/>
      <c r="K76" s="14">
        <f>SUM(K75+100)</f>
        <v>990</v>
      </c>
    </row>
    <row r="77" spans="1:11" ht="20.100000000000001" customHeight="1">
      <c r="A77" s="118" t="s">
        <v>14</v>
      </c>
      <c r="B77" s="109">
        <f t="shared" ref="B77:K77" si="11">B26</f>
        <v>0</v>
      </c>
      <c r="C77" s="15">
        <f t="shared" si="11"/>
        <v>0</v>
      </c>
      <c r="D77" s="108">
        <f t="shared" si="11"/>
        <v>0</v>
      </c>
      <c r="E77" s="41">
        <f t="shared" si="11"/>
        <v>0</v>
      </c>
      <c r="F77" s="111">
        <f t="shared" si="11"/>
        <v>0</v>
      </c>
      <c r="G77" s="14">
        <f t="shared" si="11"/>
        <v>0</v>
      </c>
      <c r="H77" s="115">
        <f t="shared" si="11"/>
        <v>0</v>
      </c>
      <c r="I77" s="16">
        <f t="shared" si="11"/>
        <v>0</v>
      </c>
      <c r="J77" s="111">
        <f t="shared" si="11"/>
        <v>0</v>
      </c>
      <c r="K77" s="14">
        <f t="shared" si="11"/>
        <v>0</v>
      </c>
    </row>
    <row r="78" spans="1:11" ht="20.100000000000001" customHeight="1">
      <c r="A78" s="118"/>
      <c r="B78" s="109"/>
      <c r="C78" s="12">
        <f>SUM(C77+100)</f>
        <v>100</v>
      </c>
      <c r="D78" s="108"/>
      <c r="E78" s="44">
        <f>SUM(E77+100)</f>
        <v>100</v>
      </c>
      <c r="F78" s="111"/>
      <c r="G78" s="14">
        <f>SUM(G77+100)</f>
        <v>100</v>
      </c>
      <c r="H78" s="115"/>
      <c r="I78" s="13">
        <f>SUM(I77+100)</f>
        <v>100</v>
      </c>
      <c r="J78" s="111"/>
      <c r="K78" s="14">
        <f>SUM(K77+100)</f>
        <v>100</v>
      </c>
    </row>
    <row r="79" spans="1:11" ht="20.100000000000001" customHeight="1">
      <c r="A79" s="84" t="s">
        <v>29</v>
      </c>
      <c r="B79" s="85"/>
      <c r="C79" s="85"/>
      <c r="D79" s="85"/>
      <c r="E79" s="85"/>
      <c r="F79" s="85"/>
      <c r="G79" s="85"/>
      <c r="H79" s="85"/>
      <c r="I79" s="85"/>
      <c r="J79" s="85"/>
      <c r="K79" s="86"/>
    </row>
    <row r="80" spans="1:11" ht="17.100000000000001" customHeight="1">
      <c r="A80" s="114" t="s">
        <v>16</v>
      </c>
      <c r="B80" s="109" t="str">
        <f>B28</f>
        <v>Égetett kelvirág curry szósz jázminrizs</v>
      </c>
      <c r="C80" s="15" t="e">
        <f>#REF!</f>
        <v>#REF!</v>
      </c>
      <c r="D80" s="108" t="str">
        <f>D28</f>
        <v>Pesztós laska ceruzabab sárgarizs</v>
      </c>
      <c r="E80" s="41" t="e">
        <f>#REF!</f>
        <v>#REF!</v>
      </c>
      <c r="F80" s="111" t="str">
        <f>F28</f>
        <v>VGN rakott krumpli</v>
      </c>
      <c r="G80" s="14" t="e">
        <f>#REF!</f>
        <v>#REF!</v>
      </c>
      <c r="H80" s="115" t="str">
        <f>H28</f>
        <v>VGN gyros GM pita LM tatziki vadrizs</v>
      </c>
      <c r="I80" s="16" t="e">
        <f>#REF!</f>
        <v>#REF!</v>
      </c>
      <c r="J80" s="111" t="str">
        <f>J28</f>
        <v>GM rántott brokkoli tabuléval</v>
      </c>
      <c r="K80" s="14" t="e">
        <f>#REF!</f>
        <v>#REF!</v>
      </c>
    </row>
    <row r="81" spans="1:11" ht="17.100000000000001" customHeight="1">
      <c r="A81" s="114"/>
      <c r="B81" s="109"/>
      <c r="C81" s="21" t="e">
        <f>SUM(C80+100)</f>
        <v>#REF!</v>
      </c>
      <c r="D81" s="108"/>
      <c r="E81" s="45" t="e">
        <f>SUM(E80+100)</f>
        <v>#REF!</v>
      </c>
      <c r="F81" s="111"/>
      <c r="G81" s="24" t="e">
        <f>SUM(G80+100)</f>
        <v>#REF!</v>
      </c>
      <c r="H81" s="115"/>
      <c r="I81" s="23" t="e">
        <f>SUM(I80+100)</f>
        <v>#REF!</v>
      </c>
      <c r="J81" s="111"/>
      <c r="K81" s="24" t="e">
        <f>SUM(K80+100)</f>
        <v>#REF!</v>
      </c>
    </row>
    <row r="82" spans="1:11" ht="20.100000000000001" customHeight="1">
      <c r="A82" s="87" t="s">
        <v>30</v>
      </c>
      <c r="B82" s="88"/>
      <c r="C82" s="88"/>
      <c r="D82" s="88"/>
      <c r="E82" s="88"/>
      <c r="F82" s="88"/>
      <c r="G82" s="88"/>
      <c r="H82" s="88"/>
      <c r="I82" s="88"/>
      <c r="J82" s="88"/>
      <c r="K82" s="89"/>
    </row>
    <row r="83" spans="1:11" ht="17.100000000000001" customHeight="1">
      <c r="A83" s="117" t="s">
        <v>17</v>
      </c>
      <c r="B83" s="109" t="str">
        <f t="shared" ref="B83:I83" si="12">B31</f>
        <v>NAPI saláta ár/kg</v>
      </c>
      <c r="C83" s="12">
        <f t="shared" si="12"/>
        <v>4900</v>
      </c>
      <c r="D83" s="108" t="str">
        <f t="shared" si="12"/>
        <v>NAPI saláta ár/kg</v>
      </c>
      <c r="E83" s="44">
        <f t="shared" si="12"/>
        <v>4900</v>
      </c>
      <c r="F83" s="111" t="str">
        <f t="shared" si="12"/>
        <v>NAPI saláta ár/kg</v>
      </c>
      <c r="G83" s="14">
        <f>G31</f>
        <v>4900</v>
      </c>
      <c r="H83" s="115" t="str">
        <f>H31</f>
        <v>NAPI saláta ár/kg</v>
      </c>
      <c r="I83" s="13">
        <f t="shared" si="12"/>
        <v>4900</v>
      </c>
      <c r="J83" s="111" t="str">
        <f>J31</f>
        <v>NAPI saláta ár/kg</v>
      </c>
      <c r="K83" s="14">
        <f>K31</f>
        <v>4900</v>
      </c>
    </row>
    <row r="84" spans="1:11" ht="17.100000000000001" customHeight="1">
      <c r="A84" s="117"/>
      <c r="B84" s="109"/>
      <c r="C84" s="12">
        <v>100</v>
      </c>
      <c r="D84" s="108"/>
      <c r="E84" s="44">
        <v>100</v>
      </c>
      <c r="F84" s="111"/>
      <c r="G84" s="14">
        <v>100</v>
      </c>
      <c r="H84" s="115"/>
      <c r="I84" s="13">
        <v>100</v>
      </c>
      <c r="J84" s="111"/>
      <c r="K84" s="14">
        <v>100</v>
      </c>
    </row>
    <row r="85" spans="1:11" ht="20.100000000000001" customHeight="1">
      <c r="A85" s="90" t="s">
        <v>31</v>
      </c>
      <c r="B85" s="91"/>
      <c r="C85" s="91"/>
      <c r="D85" s="91"/>
      <c r="E85" s="91"/>
      <c r="F85" s="91"/>
      <c r="G85" s="91"/>
      <c r="H85" s="91"/>
      <c r="I85" s="91"/>
      <c r="J85" s="91"/>
      <c r="K85" s="92"/>
    </row>
    <row r="86" spans="1:11" ht="17.100000000000001" customHeight="1">
      <c r="A86" s="116" t="s">
        <v>19</v>
      </c>
      <c r="B86" s="109" t="str">
        <f t="shared" ref="B86:K86" si="13">B33</f>
        <v>Mákosnudli</v>
      </c>
      <c r="C86" s="15">
        <f t="shared" si="13"/>
        <v>1190</v>
      </c>
      <c r="D86" s="108" t="str">
        <f t="shared" si="13"/>
        <v>Csörögefánk</v>
      </c>
      <c r="E86" s="41">
        <f t="shared" si="13"/>
        <v>1190</v>
      </c>
      <c r="F86" s="111" t="str">
        <f t="shared" si="13"/>
        <v>Menza cheesecake</v>
      </c>
      <c r="G86" s="14">
        <f t="shared" si="13"/>
        <v>1190</v>
      </c>
      <c r="H86" s="115" t="str">
        <f t="shared" si="13"/>
        <v>Platós Rigó János</v>
      </c>
      <c r="I86" s="16">
        <f t="shared" si="13"/>
        <v>1190</v>
      </c>
      <c r="J86" s="111" t="str">
        <f t="shared" si="13"/>
        <v>Kapros-túrós pite</v>
      </c>
      <c r="K86" s="14">
        <f t="shared" si="13"/>
        <v>1190</v>
      </c>
    </row>
    <row r="87" spans="1:11" ht="17.100000000000001" customHeight="1">
      <c r="A87" s="116"/>
      <c r="B87" s="109"/>
      <c r="C87" s="12">
        <f>SUM(C86+100)</f>
        <v>1290</v>
      </c>
      <c r="D87" s="108"/>
      <c r="E87" s="44">
        <f>SUM(E86+100)</f>
        <v>1290</v>
      </c>
      <c r="F87" s="111"/>
      <c r="G87" s="14">
        <f>SUM(G86+100)</f>
        <v>1290</v>
      </c>
      <c r="H87" s="115"/>
      <c r="I87" s="13">
        <f>SUM(I86+100)</f>
        <v>1290</v>
      </c>
      <c r="J87" s="111"/>
      <c r="K87" s="14">
        <f>SUM(K86+100)</f>
        <v>1290</v>
      </c>
    </row>
    <row r="88" spans="1:11" ht="20.100000000000001" customHeight="1">
      <c r="A88" s="93" t="s">
        <v>32</v>
      </c>
      <c r="B88" s="94"/>
      <c r="C88" s="94"/>
      <c r="D88" s="94"/>
      <c r="E88" s="94"/>
      <c r="F88" s="94"/>
      <c r="G88" s="94"/>
      <c r="H88" s="94"/>
      <c r="I88" s="94"/>
      <c r="J88" s="94"/>
      <c r="K88" s="95"/>
    </row>
    <row r="89" spans="1:11" ht="30" customHeight="1">
      <c r="A89" s="28">
        <f>A35</f>
        <v>1790</v>
      </c>
      <c r="B89" s="96" t="str">
        <f>B35</f>
        <v>Kolbászos-tejfölös burgonyaleves</v>
      </c>
      <c r="C89" s="96"/>
      <c r="D89" s="97" t="str">
        <f>D35</f>
        <v>Babgulyás leves</v>
      </c>
      <c r="E89" s="97"/>
      <c r="F89" s="98" t="str">
        <f>F35</f>
        <v>Tyúkhúsleves</v>
      </c>
      <c r="G89" s="98"/>
      <c r="H89" s="99" t="str">
        <f>H35</f>
        <v>Sváb májgaluskaleves</v>
      </c>
      <c r="I89" s="99"/>
      <c r="J89" s="98" t="str">
        <f>J35</f>
        <v>Frankfurtileves</v>
      </c>
      <c r="K89" s="98"/>
    </row>
    <row r="90" spans="1:11" ht="30" customHeight="1">
      <c r="A90" s="27"/>
      <c r="B90" s="96" t="str">
        <f>B36</f>
        <v>Finomfőzelék + rántott párizsi</v>
      </c>
      <c r="C90" s="96"/>
      <c r="D90" s="97" t="str">
        <f>D36</f>
        <v>Sóskafőzelék + főttburgonya és tojás</v>
      </c>
      <c r="E90" s="97"/>
      <c r="F90" s="98" t="str">
        <f>F36</f>
        <v>Lencsefőzelék + tarja</v>
      </c>
      <c r="G90" s="98"/>
      <c r="H90" s="99" t="str">
        <f>H36</f>
        <v>Zöldbabfőzelék + fasírozott</v>
      </c>
      <c r="I90" s="99"/>
      <c r="J90" s="98" t="str">
        <f>J36</f>
        <v>Paradicsomos káposzta + fasírozott</v>
      </c>
      <c r="K90" s="98"/>
    </row>
    <row r="91" spans="1:11" ht="20.100000000000001" customHeight="1">
      <c r="A91" s="68" t="s">
        <v>33</v>
      </c>
      <c r="B91" s="69"/>
      <c r="C91" s="69"/>
      <c r="D91" s="69"/>
      <c r="E91" s="69"/>
      <c r="F91" s="69"/>
      <c r="G91" s="69"/>
      <c r="H91" s="69"/>
      <c r="I91" s="69"/>
      <c r="J91" s="69"/>
      <c r="K91" s="70"/>
    </row>
    <row r="92" spans="1:11" ht="30" customHeight="1">
      <c r="A92" s="25">
        <f>A38</f>
        <v>2190</v>
      </c>
      <c r="B92" s="96" t="str">
        <f>B38</f>
        <v>Zeller krémleves</v>
      </c>
      <c r="C92" s="96"/>
      <c r="D92" s="97" t="str">
        <f>D38</f>
        <v>Zöldborsó krémleves</v>
      </c>
      <c r="E92" s="97"/>
      <c r="F92" s="98" t="str">
        <f>F38</f>
        <v>Paradicsomleves</v>
      </c>
      <c r="G92" s="98"/>
      <c r="H92" s="99" t="str">
        <f>H38</f>
        <v>Erdei gyümölcsleves</v>
      </c>
      <c r="I92" s="99"/>
      <c r="J92" s="98" t="str">
        <f>J38</f>
        <v>Mexikói paprika krémleves</v>
      </c>
      <c r="K92" s="98"/>
    </row>
    <row r="93" spans="1:11" ht="30" customHeight="1">
      <c r="A93" s="26"/>
      <c r="B93" s="96" t="str">
        <f>B39</f>
        <v>Juhtúrós sztrapacska</v>
      </c>
      <c r="C93" s="96"/>
      <c r="D93" s="97" t="str">
        <f>D39</f>
        <v>Magyaros rakott burgonya</v>
      </c>
      <c r="E93" s="97"/>
      <c r="F93" s="98" t="str">
        <f>F39</f>
        <v>Mézes-chilis csirkecomb b.püré</v>
      </c>
      <c r="G93" s="98"/>
      <c r="H93" s="99" t="s">
        <v>38</v>
      </c>
      <c r="I93" s="99"/>
      <c r="J93" s="98" t="s">
        <v>37</v>
      </c>
      <c r="K93" s="98"/>
    </row>
    <row r="94" spans="1:11" ht="50.1" customHeight="1">
      <c r="A94" s="63" t="s">
        <v>34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</row>
    <row r="95" spans="1:11" ht="20.100000000000001" customHeight="1">
      <c r="A95" s="62" t="s">
        <v>35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</row>
    <row r="96" spans="1:1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  <row r="128" spans="1:1">
      <c r="A128" s="7"/>
    </row>
    <row r="129" spans="1:1">
      <c r="A129" s="7"/>
    </row>
    <row r="130" spans="1:1">
      <c r="A130" s="7"/>
    </row>
    <row r="131" spans="1:1">
      <c r="A131" s="7"/>
    </row>
    <row r="132" spans="1:1">
      <c r="A132" s="7"/>
    </row>
    <row r="133" spans="1:1">
      <c r="A133" s="7"/>
    </row>
    <row r="134" spans="1:1">
      <c r="A134" s="7"/>
    </row>
    <row r="135" spans="1:1">
      <c r="A135" s="7"/>
    </row>
    <row r="136" spans="1:1">
      <c r="A136" s="7"/>
    </row>
    <row r="137" spans="1:1">
      <c r="A137" s="7"/>
    </row>
    <row r="138" spans="1:1">
      <c r="A138" s="7"/>
    </row>
    <row r="139" spans="1:1">
      <c r="A139" s="7"/>
    </row>
    <row r="140" spans="1:1">
      <c r="A140" s="7"/>
    </row>
    <row r="141" spans="1:1">
      <c r="A141" s="7"/>
    </row>
    <row r="142" spans="1:1">
      <c r="A142" s="7"/>
    </row>
    <row r="143" spans="1:1">
      <c r="A143" s="7"/>
    </row>
    <row r="144" spans="1:1">
      <c r="A144" s="7"/>
    </row>
    <row r="145" spans="1:1">
      <c r="A145" s="7"/>
    </row>
    <row r="146" spans="1:1">
      <c r="A146" s="7"/>
    </row>
    <row r="147" spans="1:1">
      <c r="A147" s="7"/>
    </row>
    <row r="148" spans="1:1">
      <c r="A148" s="7"/>
    </row>
    <row r="149" spans="1:1">
      <c r="A149" s="7"/>
    </row>
    <row r="150" spans="1:1">
      <c r="A150" s="7"/>
    </row>
    <row r="151" spans="1:1">
      <c r="A151" s="7"/>
    </row>
    <row r="152" spans="1:1">
      <c r="A152" s="7"/>
    </row>
    <row r="153" spans="1:1">
      <c r="A153" s="7"/>
    </row>
    <row r="154" spans="1:1">
      <c r="A154" s="7"/>
    </row>
    <row r="155" spans="1:1">
      <c r="A155" s="7"/>
    </row>
    <row r="156" spans="1:1">
      <c r="A156" s="7"/>
    </row>
    <row r="157" spans="1:1">
      <c r="A157" s="7"/>
    </row>
    <row r="158" spans="1:1">
      <c r="A158" s="7"/>
    </row>
    <row r="159" spans="1:1">
      <c r="A159" s="7"/>
    </row>
    <row r="160" spans="1:1">
      <c r="A160" s="7"/>
    </row>
    <row r="161" spans="1:1">
      <c r="A161" s="7"/>
    </row>
    <row r="162" spans="1:1">
      <c r="A162" s="7"/>
    </row>
    <row r="163" spans="1:1">
      <c r="A163" s="7"/>
    </row>
    <row r="164" spans="1:1">
      <c r="A164" s="7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  <row r="169" spans="1:1">
      <c r="A169" s="7"/>
    </row>
    <row r="170" spans="1:1">
      <c r="A170" s="7"/>
    </row>
    <row r="171" spans="1:1">
      <c r="A171" s="7"/>
    </row>
    <row r="172" spans="1:1">
      <c r="A172" s="7"/>
    </row>
    <row r="173" spans="1:1">
      <c r="A173" s="7"/>
    </row>
    <row r="174" spans="1:1">
      <c r="A174" s="7"/>
    </row>
    <row r="175" spans="1:1">
      <c r="A175" s="7"/>
    </row>
    <row r="176" spans="1:1">
      <c r="A176" s="7"/>
    </row>
    <row r="177" spans="1:1">
      <c r="A177" s="7"/>
    </row>
    <row r="178" spans="1:1">
      <c r="A178" s="7"/>
    </row>
    <row r="179" spans="1:1">
      <c r="A179" s="7"/>
    </row>
    <row r="180" spans="1:1">
      <c r="A180" s="7"/>
    </row>
    <row r="181" spans="1:1">
      <c r="A181" s="7"/>
    </row>
    <row r="182" spans="1:1">
      <c r="A182" s="7"/>
    </row>
    <row r="183" spans="1:1">
      <c r="A183" s="7"/>
    </row>
    <row r="184" spans="1:1">
      <c r="A184" s="7"/>
    </row>
    <row r="185" spans="1:1">
      <c r="A185" s="7"/>
    </row>
    <row r="186" spans="1:1">
      <c r="A186" s="7"/>
    </row>
    <row r="187" spans="1:1">
      <c r="A187" s="7"/>
    </row>
    <row r="188" spans="1:1">
      <c r="A188" s="7"/>
    </row>
    <row r="189" spans="1:1">
      <c r="A189" s="7"/>
    </row>
    <row r="190" spans="1:1">
      <c r="A190" s="7"/>
    </row>
    <row r="191" spans="1:1">
      <c r="A191" s="7"/>
    </row>
    <row r="192" spans="1:1">
      <c r="A192" s="7"/>
    </row>
    <row r="193" spans="1:1">
      <c r="A193" s="7"/>
    </row>
    <row r="194" spans="1:1">
      <c r="A194" s="7"/>
    </row>
    <row r="195" spans="1:1">
      <c r="A195" s="7"/>
    </row>
    <row r="196" spans="1:1">
      <c r="A196" s="7"/>
    </row>
    <row r="197" spans="1:1">
      <c r="A197" s="7"/>
    </row>
    <row r="198" spans="1:1">
      <c r="A198" s="7"/>
    </row>
    <row r="199" spans="1:1">
      <c r="A199" s="7"/>
    </row>
    <row r="200" spans="1:1">
      <c r="A200" s="7"/>
    </row>
    <row r="201" spans="1:1">
      <c r="A201" s="7"/>
    </row>
    <row r="202" spans="1:1">
      <c r="A202" s="7"/>
    </row>
    <row r="203" spans="1:1">
      <c r="A203" s="7"/>
    </row>
    <row r="204" spans="1:1">
      <c r="A204" s="7"/>
    </row>
    <row r="205" spans="1:1">
      <c r="A205" s="7"/>
    </row>
    <row r="206" spans="1:1">
      <c r="A206" s="7"/>
    </row>
    <row r="207" spans="1:1">
      <c r="A207" s="7"/>
    </row>
    <row r="208" spans="1:1">
      <c r="A208" s="7"/>
    </row>
    <row r="209" spans="1:1">
      <c r="A209" s="7"/>
    </row>
    <row r="210" spans="1:1">
      <c r="A210" s="7"/>
    </row>
    <row r="211" spans="1:1">
      <c r="A211" s="7"/>
    </row>
    <row r="212" spans="1:1">
      <c r="A212" s="7"/>
    </row>
    <row r="213" spans="1:1">
      <c r="A213" s="7"/>
    </row>
    <row r="214" spans="1:1">
      <c r="A214" s="7"/>
    </row>
    <row r="215" spans="1:1">
      <c r="A215" s="7"/>
    </row>
    <row r="216" spans="1:1">
      <c r="A216" s="7"/>
    </row>
    <row r="217" spans="1:1">
      <c r="A217" s="7"/>
    </row>
    <row r="218" spans="1:1">
      <c r="A218" s="7"/>
    </row>
    <row r="219" spans="1:1">
      <c r="A219" s="7"/>
    </row>
    <row r="220" spans="1:1">
      <c r="A220" s="7"/>
    </row>
    <row r="221" spans="1:1">
      <c r="A221" s="7"/>
    </row>
    <row r="222" spans="1:1">
      <c r="A222" s="7"/>
    </row>
    <row r="223" spans="1:1">
      <c r="A223" s="7"/>
    </row>
    <row r="224" spans="1:1">
      <c r="A224" s="7"/>
    </row>
    <row r="225" spans="1:1">
      <c r="A225" s="7"/>
    </row>
    <row r="226" spans="1:1">
      <c r="A226" s="7"/>
    </row>
    <row r="227" spans="1:1">
      <c r="A227" s="7"/>
    </row>
    <row r="228" spans="1:1">
      <c r="A228" s="7"/>
    </row>
    <row r="229" spans="1:1">
      <c r="A229" s="7"/>
    </row>
    <row r="230" spans="1:1">
      <c r="A230" s="7"/>
    </row>
    <row r="231" spans="1:1">
      <c r="A231" s="7"/>
    </row>
    <row r="232" spans="1:1">
      <c r="A232" s="7"/>
    </row>
    <row r="233" spans="1:1">
      <c r="A233" s="7"/>
    </row>
    <row r="234" spans="1:1">
      <c r="A234" s="7"/>
    </row>
    <row r="235" spans="1:1">
      <c r="A235" s="7"/>
    </row>
    <row r="236" spans="1:1">
      <c r="A236" s="7"/>
    </row>
    <row r="237" spans="1:1">
      <c r="A237" s="7"/>
    </row>
    <row r="238" spans="1:1">
      <c r="A238" s="7"/>
    </row>
    <row r="239" spans="1:1">
      <c r="A239" s="7"/>
    </row>
    <row r="240" spans="1:1">
      <c r="A240" s="7"/>
    </row>
    <row r="241" spans="1:1">
      <c r="A241" s="7"/>
    </row>
    <row r="242" spans="1:1">
      <c r="A242" s="7"/>
    </row>
    <row r="243" spans="1:1">
      <c r="A243" s="7"/>
    </row>
    <row r="244" spans="1:1">
      <c r="A244" s="7"/>
    </row>
    <row r="245" spans="1:1">
      <c r="A245" s="7"/>
    </row>
    <row r="246" spans="1:1">
      <c r="A246" s="7"/>
    </row>
    <row r="247" spans="1:1">
      <c r="A247" s="7"/>
    </row>
    <row r="248" spans="1:1">
      <c r="A248" s="7"/>
    </row>
    <row r="249" spans="1:1">
      <c r="A249" s="7"/>
    </row>
    <row r="250" spans="1:1">
      <c r="A250" s="7"/>
    </row>
    <row r="251" spans="1:1">
      <c r="A251" s="7"/>
    </row>
    <row r="252" spans="1:1">
      <c r="A252" s="7"/>
    </row>
    <row r="253" spans="1:1">
      <c r="A253" s="7"/>
    </row>
    <row r="254" spans="1:1">
      <c r="A254" s="7"/>
    </row>
    <row r="255" spans="1:1">
      <c r="A255" s="7"/>
    </row>
    <row r="256" spans="1:1">
      <c r="A256" s="7"/>
    </row>
    <row r="257" spans="1:1">
      <c r="A257" s="7"/>
    </row>
    <row r="258" spans="1:1">
      <c r="A258" s="7"/>
    </row>
    <row r="259" spans="1:1">
      <c r="A259" s="7"/>
    </row>
    <row r="260" spans="1:1">
      <c r="A260" s="7"/>
    </row>
    <row r="261" spans="1:1">
      <c r="A261" s="7"/>
    </row>
    <row r="262" spans="1:1">
      <c r="A262" s="7"/>
    </row>
    <row r="263" spans="1:1">
      <c r="A263" s="7"/>
    </row>
    <row r="264" spans="1:1">
      <c r="A264" s="7"/>
    </row>
    <row r="265" spans="1:1">
      <c r="A265" s="7"/>
    </row>
    <row r="266" spans="1:1">
      <c r="A266" s="7"/>
    </row>
    <row r="267" spans="1:1">
      <c r="A267" s="7"/>
    </row>
    <row r="268" spans="1:1">
      <c r="A268" s="7"/>
    </row>
    <row r="269" spans="1:1">
      <c r="A269" s="7"/>
    </row>
    <row r="270" spans="1:1">
      <c r="A270" s="7"/>
    </row>
    <row r="271" spans="1:1">
      <c r="A271" s="7"/>
    </row>
    <row r="272" spans="1:1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22">
      <c r="A881" s="7"/>
    </row>
    <row r="882" spans="1:22">
      <c r="A882" s="7"/>
    </row>
    <row r="883" spans="1:22">
      <c r="A883" s="7"/>
    </row>
    <row r="884" spans="1:22">
      <c r="A884" s="7"/>
    </row>
    <row r="885" spans="1:22">
      <c r="A885" s="7"/>
    </row>
    <row r="886" spans="1:22">
      <c r="A886" s="7"/>
    </row>
    <row r="887" spans="1:22">
      <c r="A887" s="7"/>
    </row>
    <row r="888" spans="1:22">
      <c r="A888" s="7"/>
    </row>
    <row r="889" spans="1:22">
      <c r="A889" s="7"/>
    </row>
    <row r="890" spans="1:22">
      <c r="A890" s="7"/>
    </row>
    <row r="891" spans="1:22">
      <c r="A891" s="7"/>
    </row>
    <row r="892" spans="1:22">
      <c r="A892" s="7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>
      <c r="A893" s="7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>
      <c r="A894" s="7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>
      <c r="A895" s="7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2:22"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2:22"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2:22"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2:22"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2:22"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2:22"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2:22"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2:22"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2:22"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2:22"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2:22"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2:22"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2:22"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2:22"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2:22"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2:22"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2:22"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2:22"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2:22"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2:22"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2:22"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2:22"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2:22"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2:22"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2:22"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2:22"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2:22"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2:22"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2:22"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2:22"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2:22"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2:22"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2:22"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2:22"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2:22"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2:22"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2:22"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2:22"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2:22"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2:22"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2:22"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2:22"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2:22"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2:22"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2:22"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2:22"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2:22"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2:22"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2:22"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2:22"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2:22"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2:22"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2:22"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2:22"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2:22"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2:22"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2:22"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2:22"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2:22"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2:22"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2:22"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2:22"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2:22"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2:22"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2:22"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2:22"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2:22"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2:22"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2:22"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2:22"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2:22"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2:22"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2:22"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2:22"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2:22"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2:22"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2:22"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2:22"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2:22"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2:22"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2:22"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2:22"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2:22"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2:22"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2:22"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2:22"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2:22"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2:22"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2:22"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2:22"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2:22"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2:22"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2:22"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2:22"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2:22"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2:22"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2:22"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2:22"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2:22"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2:22"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2:22"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2:22"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2:22"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2:22"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  <row r="1001" spans="12:22"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</row>
    <row r="1002" spans="12:22"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</row>
    <row r="1003" spans="12:22"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</row>
    <row r="1004" spans="12:22"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</row>
    <row r="1005" spans="12:22"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</row>
    <row r="1006" spans="12:22"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</row>
    <row r="1007" spans="12:22"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</row>
    <row r="1008" spans="12:22"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</row>
    <row r="1009" spans="12:22"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</row>
    <row r="1010" spans="12:22"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</row>
    <row r="1011" spans="12:22"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</row>
    <row r="1012" spans="12:22"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</row>
    <row r="1013" spans="12:22"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</row>
    <row r="1014" spans="12:22"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</row>
    <row r="1015" spans="12:22"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</row>
    <row r="1016" spans="12:22"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</row>
    <row r="1017" spans="12:22"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</row>
    <row r="1018" spans="12:22"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</row>
    <row r="1019" spans="12:22"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</row>
    <row r="1020" spans="12:22"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</row>
    <row r="1021" spans="12:22"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</row>
    <row r="1022" spans="12:22"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</row>
    <row r="1023" spans="12:22"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</row>
    <row r="1024" spans="12:22"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</row>
    <row r="1025" spans="12:22"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</row>
    <row r="1026" spans="12:22"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</row>
    <row r="1027" spans="12:22"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</row>
    <row r="1028" spans="12:22"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</row>
    <row r="1029" spans="12:22"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</row>
    <row r="1030" spans="12:22"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</row>
    <row r="1031" spans="12:22"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</row>
    <row r="1032" spans="12:22"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</row>
    <row r="1033" spans="12:22"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</row>
    <row r="1034" spans="12:22"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</row>
    <row r="1035" spans="12:22"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</row>
    <row r="1036" spans="12:22"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</row>
    <row r="1037" spans="12:22"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</row>
    <row r="1038" spans="12:22"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</row>
    <row r="1039" spans="12:22"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</row>
    <row r="1040" spans="12:22"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</row>
    <row r="1041" spans="12:22"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</row>
    <row r="1042" spans="12:22"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</row>
    <row r="1043" spans="12:22"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</row>
    <row r="1044" spans="12:22"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</row>
    <row r="1045" spans="12:22"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</row>
    <row r="1046" spans="12:22"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</row>
    <row r="1047" spans="12:22"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</row>
    <row r="1048" spans="12:22"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</row>
    <row r="1049" spans="12:22"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</row>
    <row r="1050" spans="12:22"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</row>
    <row r="1051" spans="12:22"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</row>
    <row r="1052" spans="12:22"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</row>
    <row r="1053" spans="12:22"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</row>
    <row r="1054" spans="12:22"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</row>
    <row r="1055" spans="12:22"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</row>
    <row r="1056" spans="12:22"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</row>
    <row r="1057" spans="12:22"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</row>
    <row r="1058" spans="12:22"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</row>
    <row r="1059" spans="12:22"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</row>
    <row r="1060" spans="12:22"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</row>
    <row r="1061" spans="12:22"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</row>
    <row r="1062" spans="12:22"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</row>
    <row r="1063" spans="12:22"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</row>
    <row r="1064" spans="12:22"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</row>
    <row r="1065" spans="12:22"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</row>
    <row r="1066" spans="12:22"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</row>
    <row r="1067" spans="12:22"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</row>
    <row r="1068" spans="12:22"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</row>
    <row r="1069" spans="12:22"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</row>
    <row r="1070" spans="12:22"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</row>
    <row r="1071" spans="12:22"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</row>
    <row r="1072" spans="12:22"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</row>
    <row r="1073" spans="12:22"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</row>
    <row r="1074" spans="12:22"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</row>
    <row r="1075" spans="12:22"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</row>
    <row r="1076" spans="12:22"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</row>
    <row r="1077" spans="12:22"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</row>
    <row r="1078" spans="12:22"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</row>
    <row r="1079" spans="12:22"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</row>
    <row r="1080" spans="12:22"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</row>
    <row r="1081" spans="12:22"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</row>
    <row r="1082" spans="12:22"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</row>
    <row r="1083" spans="12:22"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</row>
    <row r="1084" spans="12:22"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</row>
    <row r="1085" spans="12:22"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</row>
    <row r="1086" spans="12:22"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</row>
    <row r="1087" spans="12:22"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</row>
    <row r="1088" spans="12:22"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</row>
    <row r="1089" spans="12:22"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</row>
    <row r="1090" spans="12:22"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</row>
    <row r="1091" spans="12:22"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</row>
    <row r="1092" spans="12:22"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</row>
    <row r="1093" spans="12:22"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</row>
    <row r="1094" spans="12:22"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</row>
    <row r="1095" spans="12:22"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</row>
    <row r="1096" spans="12:22"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</row>
    <row r="1097" spans="12:22"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</row>
    <row r="1098" spans="12:22"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</row>
    <row r="1099" spans="12:22"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</row>
    <row r="1100" spans="12:22"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</row>
    <row r="1101" spans="12:22"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</row>
    <row r="1102" spans="12:22"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</row>
    <row r="1103" spans="12:22"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</row>
    <row r="1104" spans="12:22"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</row>
    <row r="1105" spans="12:22"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</row>
    <row r="1106" spans="12:22"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</row>
    <row r="1107" spans="12:22"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</row>
    <row r="1108" spans="12:22"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</row>
    <row r="1109" spans="12:22"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</row>
    <row r="1110" spans="12:22"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</row>
    <row r="1111" spans="12:22"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</row>
    <row r="1112" spans="12:22"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</row>
    <row r="1113" spans="12:22"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</row>
    <row r="1114" spans="12:22"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</row>
    <row r="1115" spans="12:22"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</row>
    <row r="1116" spans="12:22"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</row>
    <row r="1117" spans="12:22"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</row>
    <row r="1118" spans="12:22"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</row>
    <row r="1119" spans="12:22"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</row>
    <row r="1120" spans="12:22"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</row>
    <row r="1121" spans="12:43"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</row>
    <row r="1122" spans="12:43"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</row>
    <row r="1123" spans="12:43"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</row>
    <row r="1124" spans="12:43"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</row>
    <row r="1125" spans="12:43"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</row>
    <row r="1126" spans="12:43"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</row>
    <row r="1127" spans="12:43"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</row>
    <row r="1128" spans="12:43"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</row>
    <row r="1129" spans="12:43"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</row>
    <row r="1130" spans="12:43"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</row>
    <row r="1131" spans="12:43"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</row>
    <row r="1132" spans="12:43"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</row>
    <row r="1133" spans="12:43"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8"/>
      <c r="AM1133" s="8"/>
      <c r="AN1133" s="8"/>
      <c r="AO1133" s="8"/>
      <c r="AP1133" s="8"/>
      <c r="AQ1133" s="8"/>
    </row>
    <row r="1134" spans="12:43"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8"/>
      <c r="AJ1134" s="8"/>
      <c r="AK1134" s="8"/>
      <c r="AL1134" s="8"/>
      <c r="AM1134" s="8"/>
      <c r="AN1134" s="8"/>
      <c r="AO1134" s="8"/>
      <c r="AP1134" s="8"/>
      <c r="AQ1134" s="8"/>
    </row>
    <row r="1135" spans="12:43"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8"/>
      <c r="AM1135" s="8"/>
      <c r="AN1135" s="8"/>
      <c r="AO1135" s="8"/>
      <c r="AP1135" s="8"/>
      <c r="AQ1135" s="8"/>
    </row>
    <row r="1136" spans="12:43"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8"/>
      <c r="AJ1136" s="8"/>
      <c r="AK1136" s="8"/>
      <c r="AL1136" s="8"/>
      <c r="AM1136" s="8"/>
      <c r="AN1136" s="8"/>
      <c r="AO1136" s="8"/>
      <c r="AP1136" s="8"/>
      <c r="AQ1136" s="8"/>
    </row>
    <row r="1137" spans="1:43"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8"/>
      <c r="AJ1137" s="8"/>
      <c r="AK1137" s="8"/>
      <c r="AL1137" s="8"/>
      <c r="AM1137" s="8"/>
      <c r="AN1137" s="8"/>
      <c r="AO1137" s="8"/>
      <c r="AP1137" s="8"/>
      <c r="AQ1137" s="8"/>
    </row>
    <row r="1138" spans="1:43"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8"/>
      <c r="AJ1138" s="8"/>
      <c r="AK1138" s="8"/>
      <c r="AL1138" s="8"/>
      <c r="AM1138" s="8"/>
      <c r="AN1138" s="8"/>
      <c r="AO1138" s="8"/>
      <c r="AP1138" s="8"/>
      <c r="AQ1138" s="8"/>
    </row>
    <row r="1139" spans="1:43"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8"/>
      <c r="AG1139" s="8"/>
      <c r="AH1139" s="8"/>
      <c r="AI1139" s="8"/>
      <c r="AJ1139" s="8"/>
      <c r="AK1139" s="8"/>
      <c r="AL1139" s="8"/>
      <c r="AM1139" s="8"/>
      <c r="AN1139" s="8"/>
      <c r="AO1139" s="8"/>
      <c r="AP1139" s="8"/>
      <c r="AQ1139" s="8"/>
    </row>
    <row r="1140" spans="1:43"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8"/>
      <c r="AJ1140" s="8"/>
      <c r="AK1140" s="8"/>
      <c r="AL1140" s="8"/>
      <c r="AM1140" s="8"/>
      <c r="AN1140" s="8"/>
      <c r="AO1140" s="8"/>
      <c r="AP1140" s="8"/>
      <c r="AQ1140" s="8"/>
    </row>
    <row r="1141" spans="1:43"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  <c r="Y1141" s="8"/>
      <c r="Z1141" s="8"/>
      <c r="AA1141" s="8"/>
      <c r="AB1141" s="8"/>
      <c r="AC1141" s="8"/>
      <c r="AD1141" s="8"/>
      <c r="AE1141" s="8"/>
      <c r="AF1141" s="8"/>
      <c r="AG1141" s="8"/>
      <c r="AH1141" s="8"/>
      <c r="AI1141" s="8"/>
      <c r="AJ1141" s="8"/>
      <c r="AK1141" s="8"/>
      <c r="AL1141" s="8"/>
      <c r="AM1141" s="8"/>
      <c r="AN1141" s="8"/>
      <c r="AO1141" s="8"/>
      <c r="AP1141" s="8"/>
      <c r="AQ1141" s="8"/>
    </row>
    <row r="1142" spans="1:43"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8"/>
      <c r="AG1142" s="8"/>
      <c r="AH1142" s="8"/>
      <c r="AI1142" s="8"/>
      <c r="AJ1142" s="8"/>
      <c r="AK1142" s="8"/>
      <c r="AL1142" s="8"/>
      <c r="AM1142" s="8"/>
      <c r="AN1142" s="8"/>
      <c r="AO1142" s="8"/>
      <c r="AP1142" s="8"/>
      <c r="AQ1142" s="8"/>
    </row>
    <row r="1143" spans="1:43"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8"/>
      <c r="AM1143" s="8"/>
      <c r="AN1143" s="8"/>
      <c r="AO1143" s="8"/>
      <c r="AP1143" s="8"/>
      <c r="AQ1143" s="8"/>
    </row>
    <row r="1144" spans="1:43"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8"/>
      <c r="AJ1144" s="8"/>
      <c r="AK1144" s="8"/>
      <c r="AL1144" s="8"/>
      <c r="AM1144" s="8"/>
      <c r="AN1144" s="8"/>
      <c r="AO1144" s="8"/>
      <c r="AP1144" s="8"/>
      <c r="AQ1144" s="8"/>
    </row>
    <row r="1145" spans="1:43"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  <c r="AI1145" s="8"/>
      <c r="AJ1145" s="8"/>
      <c r="AK1145" s="8"/>
      <c r="AL1145" s="8"/>
      <c r="AM1145" s="8"/>
      <c r="AN1145" s="8"/>
      <c r="AO1145" s="8"/>
      <c r="AP1145" s="8"/>
      <c r="AQ1145" s="8"/>
    </row>
    <row r="1146" spans="1:43"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8"/>
      <c r="AJ1146" s="8"/>
      <c r="AK1146" s="8"/>
      <c r="AL1146" s="8"/>
      <c r="AM1146" s="8"/>
      <c r="AN1146" s="8"/>
      <c r="AO1146" s="8"/>
      <c r="AP1146" s="8"/>
      <c r="AQ1146" s="8"/>
    </row>
    <row r="1147" spans="1:43"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8"/>
      <c r="AJ1147" s="8"/>
      <c r="AK1147" s="8"/>
      <c r="AL1147" s="8"/>
      <c r="AM1147" s="8"/>
      <c r="AN1147" s="8"/>
      <c r="AO1147" s="8"/>
      <c r="AP1147" s="8"/>
      <c r="AQ1147" s="8"/>
    </row>
    <row r="1148" spans="1:43"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E1148" s="8"/>
      <c r="AF1148" s="8"/>
      <c r="AG1148" s="8"/>
      <c r="AH1148" s="8"/>
      <c r="AI1148" s="8"/>
      <c r="AJ1148" s="8"/>
      <c r="AK1148" s="8"/>
      <c r="AL1148" s="8"/>
      <c r="AM1148" s="8"/>
      <c r="AN1148" s="8"/>
      <c r="AO1148" s="8"/>
      <c r="AP1148" s="8"/>
      <c r="AQ1148" s="8"/>
    </row>
    <row r="1149" spans="1:43"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8"/>
      <c r="AJ1149" s="8"/>
      <c r="AK1149" s="8"/>
      <c r="AL1149" s="8"/>
      <c r="AM1149" s="8"/>
      <c r="AN1149" s="8"/>
      <c r="AO1149" s="8"/>
      <c r="AP1149" s="8"/>
      <c r="AQ1149" s="8"/>
    </row>
    <row r="1150" spans="1:43"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8"/>
      <c r="AJ1150" s="8"/>
      <c r="AK1150" s="8"/>
      <c r="AL1150" s="8"/>
      <c r="AM1150" s="8"/>
      <c r="AN1150" s="8"/>
      <c r="AO1150" s="8"/>
      <c r="AP1150" s="8"/>
      <c r="AQ1150" s="8"/>
    </row>
    <row r="1151" spans="1:43">
      <c r="A1151" s="7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8"/>
      <c r="AJ1151" s="8"/>
      <c r="AK1151" s="8"/>
      <c r="AL1151" s="8"/>
      <c r="AM1151" s="8"/>
      <c r="AN1151" s="8"/>
      <c r="AO1151" s="8"/>
      <c r="AP1151" s="8"/>
      <c r="AQ1151" s="8"/>
    </row>
    <row r="1152" spans="1:43">
      <c r="A1152" s="7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8"/>
      <c r="AM1152" s="8"/>
      <c r="AN1152" s="8"/>
      <c r="AO1152" s="8"/>
      <c r="AP1152" s="8"/>
      <c r="AQ1152" s="8"/>
    </row>
    <row r="1153" spans="1:43">
      <c r="A1153" s="7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8"/>
      <c r="AJ1153" s="8"/>
      <c r="AK1153" s="8"/>
      <c r="AL1153" s="8"/>
      <c r="AM1153" s="8"/>
      <c r="AN1153" s="8"/>
      <c r="AO1153" s="8"/>
      <c r="AP1153" s="8"/>
      <c r="AQ1153" s="8"/>
    </row>
    <row r="1154" spans="1:43">
      <c r="A1154" s="7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8"/>
      <c r="AJ1154" s="8"/>
      <c r="AK1154" s="8"/>
      <c r="AL1154" s="8"/>
      <c r="AM1154" s="8"/>
      <c r="AN1154" s="8"/>
      <c r="AO1154" s="8"/>
      <c r="AP1154" s="8"/>
      <c r="AQ1154" s="8"/>
    </row>
    <row r="1155" spans="1:43">
      <c r="A1155" s="7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8"/>
      <c r="AG1155" s="8"/>
      <c r="AH1155" s="8"/>
      <c r="AI1155" s="8"/>
      <c r="AJ1155" s="8"/>
      <c r="AK1155" s="8"/>
      <c r="AL1155" s="8"/>
      <c r="AM1155" s="8"/>
      <c r="AN1155" s="8"/>
      <c r="AO1155" s="8"/>
      <c r="AP1155" s="8"/>
      <c r="AQ1155" s="8"/>
    </row>
    <row r="1156" spans="1:43">
      <c r="A1156" s="7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8"/>
      <c r="AM1156" s="8"/>
      <c r="AN1156" s="8"/>
      <c r="AO1156" s="8"/>
      <c r="AP1156" s="8"/>
      <c r="AQ1156" s="8"/>
    </row>
    <row r="1157" spans="1:43">
      <c r="A1157" s="7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8"/>
      <c r="AJ1157" s="8"/>
      <c r="AK1157" s="8"/>
      <c r="AL1157" s="8"/>
      <c r="AM1157" s="8"/>
      <c r="AN1157" s="8"/>
      <c r="AO1157" s="8"/>
      <c r="AP1157" s="8"/>
      <c r="AQ1157" s="8"/>
    </row>
    <row r="1158" spans="1:43">
      <c r="A1158" s="7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8"/>
      <c r="AM1158" s="8"/>
      <c r="AN1158" s="8"/>
      <c r="AO1158" s="8"/>
      <c r="AP1158" s="8"/>
      <c r="AQ1158" s="8"/>
    </row>
    <row r="1159" spans="1:43">
      <c r="A1159" s="7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8"/>
      <c r="AM1159" s="8"/>
      <c r="AN1159" s="8"/>
      <c r="AO1159" s="8"/>
      <c r="AP1159" s="8"/>
      <c r="AQ1159" s="8"/>
    </row>
    <row r="1160" spans="1:43">
      <c r="A1160" s="7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8"/>
      <c r="AM1160" s="8"/>
      <c r="AN1160" s="8"/>
      <c r="AO1160" s="8"/>
      <c r="AP1160" s="8"/>
      <c r="AQ1160" s="8"/>
    </row>
    <row r="1161" spans="1:43">
      <c r="A1161" s="7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8"/>
      <c r="AM1161" s="8"/>
      <c r="AN1161" s="8"/>
      <c r="AO1161" s="8"/>
      <c r="AP1161" s="8"/>
      <c r="AQ1161" s="8"/>
    </row>
    <row r="1162" spans="1:43">
      <c r="A1162" s="7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8"/>
      <c r="AM1162" s="8"/>
      <c r="AN1162" s="8"/>
      <c r="AO1162" s="8"/>
      <c r="AP1162" s="8"/>
      <c r="AQ1162" s="8"/>
    </row>
    <row r="1163" spans="1:43">
      <c r="A1163" s="7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  <c r="AA1163" s="8"/>
      <c r="AB1163" s="8"/>
      <c r="AC1163" s="8"/>
      <c r="AD1163" s="8"/>
      <c r="AE1163" s="8"/>
      <c r="AF1163" s="8"/>
      <c r="AG1163" s="8"/>
      <c r="AH1163" s="8"/>
      <c r="AI1163" s="8"/>
      <c r="AJ1163" s="8"/>
      <c r="AK1163" s="8"/>
      <c r="AL1163" s="8"/>
      <c r="AM1163" s="8"/>
      <c r="AN1163" s="8"/>
      <c r="AO1163" s="8"/>
      <c r="AP1163" s="8"/>
      <c r="AQ1163" s="8"/>
    </row>
    <row r="1164" spans="1:43">
      <c r="A1164" s="7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8"/>
      <c r="AJ1164" s="8"/>
      <c r="AK1164" s="8"/>
      <c r="AL1164" s="8"/>
      <c r="AM1164" s="8"/>
      <c r="AN1164" s="8"/>
      <c r="AO1164" s="8"/>
      <c r="AP1164" s="8"/>
      <c r="AQ1164" s="8"/>
    </row>
    <row r="1165" spans="1:43">
      <c r="A1165" s="7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8"/>
      <c r="AM1165" s="8"/>
      <c r="AN1165" s="8"/>
      <c r="AO1165" s="8"/>
      <c r="AP1165" s="8"/>
      <c r="AQ1165" s="8"/>
    </row>
    <row r="1166" spans="1:43">
      <c r="A1166" s="7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</row>
    <row r="1167" spans="1:43">
      <c r="A1167" s="7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</row>
    <row r="1168" spans="1:43">
      <c r="A1168" s="7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</row>
    <row r="1169" spans="1:25">
      <c r="A1169" s="7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</row>
    <row r="1170" spans="1:25">
      <c r="A1170" s="7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</row>
    <row r="1171" spans="1:25">
      <c r="A1171" s="7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</row>
    <row r="1172" spans="1:25">
      <c r="A1172" s="7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</row>
    <row r="1173" spans="1:25">
      <c r="A1173" s="7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</row>
    <row r="1174" spans="1:25">
      <c r="A1174" s="7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</row>
    <row r="1175" spans="1:25">
      <c r="A1175" s="7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</row>
    <row r="1176" spans="1:25">
      <c r="A1176" s="7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</row>
    <row r="1177" spans="1:25">
      <c r="A1177" s="7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  <c r="Y1177" s="8"/>
    </row>
    <row r="1178" spans="1:25">
      <c r="A1178" s="7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</row>
    <row r="1179" spans="1:25">
      <c r="A1179" s="7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</row>
    <row r="1180" spans="1:25">
      <c r="A1180" s="7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</row>
    <row r="1181" spans="1:25">
      <c r="A1181" s="7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</row>
    <row r="1182" spans="1:25">
      <c r="A1182" s="7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</row>
    <row r="1183" spans="1:25">
      <c r="A1183" s="7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</row>
    <row r="1184" spans="1:25">
      <c r="A1184" s="7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</row>
    <row r="1185" spans="1:25">
      <c r="A1185" s="7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</row>
    <row r="1186" spans="1:25">
      <c r="A1186" s="7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</row>
    <row r="1187" spans="1:25">
      <c r="A1187" s="7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</row>
    <row r="1188" spans="1:25">
      <c r="A1188" s="7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</row>
    <row r="1189" spans="1:25">
      <c r="A1189" s="7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</row>
    <row r="1190" spans="1:25">
      <c r="A1190" s="7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</row>
    <row r="1191" spans="1:25">
      <c r="A1191" s="7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</row>
    <row r="1192" spans="1:25">
      <c r="A1192" s="7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</row>
    <row r="1193" spans="1:25">
      <c r="A1193" s="7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</row>
    <row r="1194" spans="1:25">
      <c r="A1194" s="7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</row>
    <row r="1195" spans="1:25">
      <c r="A1195" s="7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  <c r="Y1195" s="8"/>
    </row>
    <row r="1196" spans="1:25">
      <c r="A1196" s="7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</row>
    <row r="1197" spans="1:25">
      <c r="A1197" s="7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</row>
    <row r="1198" spans="1:25">
      <c r="A1198" s="7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</row>
    <row r="1199" spans="1:25">
      <c r="A1199" s="7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</row>
  </sheetData>
  <mergeCells count="203">
    <mergeCell ref="J17:J18"/>
    <mergeCell ref="D17:D18"/>
    <mergeCell ref="F17:F18"/>
    <mergeCell ref="H17:H18"/>
    <mergeCell ref="F19:F20"/>
    <mergeCell ref="F5:F6"/>
    <mergeCell ref="F7:F8"/>
    <mergeCell ref="H5:H6"/>
    <mergeCell ref="H7:H8"/>
    <mergeCell ref="J5:J6"/>
    <mergeCell ref="J7:J8"/>
    <mergeCell ref="H14:H15"/>
    <mergeCell ref="J14:J15"/>
    <mergeCell ref="D14:D15"/>
    <mergeCell ref="F14:F15"/>
    <mergeCell ref="F60:F61"/>
    <mergeCell ref="H60:H61"/>
    <mergeCell ref="A1:K1"/>
    <mergeCell ref="B39:C39"/>
    <mergeCell ref="D39:E39"/>
    <mergeCell ref="F39:G39"/>
    <mergeCell ref="H39:I39"/>
    <mergeCell ref="J39:K39"/>
    <mergeCell ref="J35:K35"/>
    <mergeCell ref="J36:K36"/>
    <mergeCell ref="A38:A39"/>
    <mergeCell ref="B38:C38"/>
    <mergeCell ref="D38:E38"/>
    <mergeCell ref="F38:G38"/>
    <mergeCell ref="H35:I35"/>
    <mergeCell ref="H36:I36"/>
    <mergeCell ref="D35:E35"/>
    <mergeCell ref="D36:E36"/>
    <mergeCell ref="F35:G35"/>
    <mergeCell ref="F36:G36"/>
    <mergeCell ref="H38:I38"/>
    <mergeCell ref="J38:K38"/>
    <mergeCell ref="B35:C35"/>
    <mergeCell ref="B36:C36"/>
    <mergeCell ref="A58:A59"/>
    <mergeCell ref="B58:B59"/>
    <mergeCell ref="D58:D59"/>
    <mergeCell ref="F58:F59"/>
    <mergeCell ref="H58:H59"/>
    <mergeCell ref="A30:K30"/>
    <mergeCell ref="J60:J61"/>
    <mergeCell ref="A44:K44"/>
    <mergeCell ref="A47:A48"/>
    <mergeCell ref="B47:B50"/>
    <mergeCell ref="D47:D50"/>
    <mergeCell ref="F47:F50"/>
    <mergeCell ref="H47:H50"/>
    <mergeCell ref="J47:J50"/>
    <mergeCell ref="A49:A50"/>
    <mergeCell ref="A51:A52"/>
    <mergeCell ref="B51:B54"/>
    <mergeCell ref="D51:D54"/>
    <mergeCell ref="F51:F54"/>
    <mergeCell ref="H51:H54"/>
    <mergeCell ref="J58:J59"/>
    <mergeCell ref="A60:A61"/>
    <mergeCell ref="B60:B61"/>
    <mergeCell ref="D60:D61"/>
    <mergeCell ref="A17:A18"/>
    <mergeCell ref="B17:B18"/>
    <mergeCell ref="H21:H22"/>
    <mergeCell ref="D21:D22"/>
    <mergeCell ref="F21:F22"/>
    <mergeCell ref="J51:J54"/>
    <mergeCell ref="A53:A54"/>
    <mergeCell ref="A56:A57"/>
    <mergeCell ref="B56:B57"/>
    <mergeCell ref="D56:D57"/>
    <mergeCell ref="F56:F57"/>
    <mergeCell ref="H56:H57"/>
    <mergeCell ref="J56:J57"/>
    <mergeCell ref="J19:J20"/>
    <mergeCell ref="J28:J29"/>
    <mergeCell ref="J21:J22"/>
    <mergeCell ref="B19:B20"/>
    <mergeCell ref="A28:A29"/>
    <mergeCell ref="B28:B29"/>
    <mergeCell ref="D28:D29"/>
    <mergeCell ref="F28:F29"/>
    <mergeCell ref="H28:H29"/>
    <mergeCell ref="H19:H20"/>
    <mergeCell ref="D19:D20"/>
    <mergeCell ref="A77:A78"/>
    <mergeCell ref="J77:J78"/>
    <mergeCell ref="A63:A64"/>
    <mergeCell ref="B63:B64"/>
    <mergeCell ref="D63:D64"/>
    <mergeCell ref="F63:F64"/>
    <mergeCell ref="H63:H64"/>
    <mergeCell ref="J63:J64"/>
    <mergeCell ref="A66:A67"/>
    <mergeCell ref="B66:B67"/>
    <mergeCell ref="D66:D67"/>
    <mergeCell ref="F66:F67"/>
    <mergeCell ref="H66:H67"/>
    <mergeCell ref="J66:J67"/>
    <mergeCell ref="A68:A69"/>
    <mergeCell ref="B68:B69"/>
    <mergeCell ref="D68:D69"/>
    <mergeCell ref="F68:F69"/>
    <mergeCell ref="H68:H69"/>
    <mergeCell ref="J68:J69"/>
    <mergeCell ref="A70:A71"/>
    <mergeCell ref="B70:B71"/>
    <mergeCell ref="D70:D71"/>
    <mergeCell ref="F70:F71"/>
    <mergeCell ref="A75:A76"/>
    <mergeCell ref="B75:B76"/>
    <mergeCell ref="D75:D76"/>
    <mergeCell ref="F75:F76"/>
    <mergeCell ref="H75:H76"/>
    <mergeCell ref="J75:J76"/>
    <mergeCell ref="A73:A74"/>
    <mergeCell ref="B73:B74"/>
    <mergeCell ref="D73:D74"/>
    <mergeCell ref="F73:F74"/>
    <mergeCell ref="H73:H74"/>
    <mergeCell ref="F83:F84"/>
    <mergeCell ref="H83:H84"/>
    <mergeCell ref="B77:B78"/>
    <mergeCell ref="D77:D78"/>
    <mergeCell ref="F77:F78"/>
    <mergeCell ref="H77:H78"/>
    <mergeCell ref="H70:H71"/>
    <mergeCell ref="J70:J71"/>
    <mergeCell ref="J73:J74"/>
    <mergeCell ref="B93:C93"/>
    <mergeCell ref="D93:E93"/>
    <mergeCell ref="F93:G93"/>
    <mergeCell ref="H93:I93"/>
    <mergeCell ref="J93:K93"/>
    <mergeCell ref="H90:I90"/>
    <mergeCell ref="J90:K90"/>
    <mergeCell ref="A80:A81"/>
    <mergeCell ref="B80:B81"/>
    <mergeCell ref="D80:D81"/>
    <mergeCell ref="F80:F81"/>
    <mergeCell ref="H80:H81"/>
    <mergeCell ref="J80:J81"/>
    <mergeCell ref="J83:J84"/>
    <mergeCell ref="A86:A87"/>
    <mergeCell ref="B86:B87"/>
    <mergeCell ref="D86:D87"/>
    <mergeCell ref="F86:F87"/>
    <mergeCell ref="H86:H87"/>
    <mergeCell ref="J86:J87"/>
    <mergeCell ref="A83:A84"/>
    <mergeCell ref="B83:B84"/>
    <mergeCell ref="D83:D84"/>
    <mergeCell ref="J92:K92"/>
    <mergeCell ref="F90:G90"/>
    <mergeCell ref="B92:C92"/>
    <mergeCell ref="D92:E92"/>
    <mergeCell ref="F92:G92"/>
    <mergeCell ref="H92:I92"/>
    <mergeCell ref="A2:K2"/>
    <mergeCell ref="A4:K4"/>
    <mergeCell ref="A9:K9"/>
    <mergeCell ref="A13:K13"/>
    <mergeCell ref="A16:K16"/>
    <mergeCell ref="A23:K23"/>
    <mergeCell ref="A27:K27"/>
    <mergeCell ref="A32:K32"/>
    <mergeCell ref="A34:K34"/>
    <mergeCell ref="D5:D6"/>
    <mergeCell ref="D7:D8"/>
    <mergeCell ref="B5:B6"/>
    <mergeCell ref="B7:B8"/>
    <mergeCell ref="A14:A15"/>
    <mergeCell ref="B14:B15"/>
    <mergeCell ref="A35:A36"/>
    <mergeCell ref="A21:A22"/>
    <mergeCell ref="B21:B22"/>
    <mergeCell ref="A19:A20"/>
    <mergeCell ref="A95:K95"/>
    <mergeCell ref="A94:K94"/>
    <mergeCell ref="A46:K46"/>
    <mergeCell ref="A43:K43"/>
    <mergeCell ref="A41:K41"/>
    <mergeCell ref="A40:K40"/>
    <mergeCell ref="A37:K37"/>
    <mergeCell ref="L17:L18"/>
    <mergeCell ref="A55:K55"/>
    <mergeCell ref="A62:K62"/>
    <mergeCell ref="A65:K65"/>
    <mergeCell ref="A72:K72"/>
    <mergeCell ref="A79:K79"/>
    <mergeCell ref="A82:K82"/>
    <mergeCell ref="A85:K85"/>
    <mergeCell ref="A88:K88"/>
    <mergeCell ref="A91:K91"/>
    <mergeCell ref="B89:C89"/>
    <mergeCell ref="D89:E89"/>
    <mergeCell ref="F89:G89"/>
    <mergeCell ref="H89:I89"/>
    <mergeCell ref="J89:K89"/>
    <mergeCell ref="B90:C90"/>
    <mergeCell ref="D90:E90"/>
  </mergeCells>
  <printOptions horizontalCentered="1" verticalCentered="1"/>
  <pageMargins left="0.31496062992125984" right="0.31496062992125984" top="0.35433070866141736" bottom="0.35433070866141736" header="0" footer="0"/>
  <pageSetup paperSize="9" scale="6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</cp:lastModifiedBy>
  <cp:lastPrinted>2026-06-22T10:41:07Z</cp:lastPrinted>
  <dcterms:created xsi:type="dcterms:W3CDTF">2022-04-27T04:36:55Z</dcterms:created>
  <dcterms:modified xsi:type="dcterms:W3CDTF">2026-06-22T10:45:01Z</dcterms:modified>
</cp:coreProperties>
</file>